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0" yWindow="180" windowWidth="23360" windowHeight="20500" activeTab="0"/>
  </bookViews>
  <sheets>
    <sheet name="Capacity &amp; Inventory" sheetId="1" r:id="rId1"/>
  </sheets>
  <definedNames>
    <definedName name="_xlnm.Print_Area" localSheetId="0">'Capacity &amp; Inventory'!$A$1:$K$143</definedName>
    <definedName name="_xlnm.Print_Titles" localSheetId="0">'Capacity &amp; Inventory'!$27:$27</definedName>
  </definedNames>
  <calcPr fullCalcOnLoad="1"/>
</workbook>
</file>

<file path=xl/sharedStrings.xml><?xml version="1.0" encoding="utf-8"?>
<sst xmlns="http://schemas.openxmlformats.org/spreadsheetml/2006/main" count="132" uniqueCount="127">
  <si>
    <t>Ladders Std (Folding)</t>
  </si>
  <si>
    <t>Ladders Large (Folding)</t>
  </si>
  <si>
    <t>Lawnmower Petrol/Hover</t>
  </si>
  <si>
    <t>CONTACT DETAILS:</t>
  </si>
  <si>
    <t>STANDARD INVENTORY OF SINGLE UNITS AND TOTAL CUBIC CAPACITY (M)</t>
  </si>
  <si>
    <r>
      <t>Capacity Used M</t>
    </r>
    <r>
      <rPr>
        <b/>
        <vertAlign val="subscript"/>
        <sz val="10"/>
        <color indexed="63"/>
        <rFont val="Verdana"/>
        <family val="0"/>
      </rPr>
      <t>3</t>
    </r>
  </si>
  <si>
    <r>
      <t>Capacity Spare M</t>
    </r>
    <r>
      <rPr>
        <b/>
        <vertAlign val="subscript"/>
        <sz val="10"/>
        <color indexed="63"/>
        <rFont val="Verdana"/>
        <family val="0"/>
      </rPr>
      <t>3</t>
    </r>
  </si>
  <si>
    <t>Kitchen Chairs</t>
  </si>
  <si>
    <t>Double Bed Base</t>
  </si>
  <si>
    <t>TV/Hi Fi Cabinet</t>
  </si>
  <si>
    <t>Large Footstool</t>
  </si>
  <si>
    <t>Pouffe</t>
  </si>
  <si>
    <t>Inventory Calculator</t>
  </si>
  <si>
    <t xml:space="preserve">This spread sheet will create an Inventory of your goods to check agains, and will calculate your cubic capacity based upon the number of items you declare. Please note that this sheet is simply multiplying height by width by depth and then multiplying by the number of items you have inserted. </t>
  </si>
  <si>
    <t>QUANTITY</t>
  </si>
  <si>
    <t xml:space="preserve"> Save this file to your computer and complete the boxes labelled Quantity. Enter the final M3 figure into our form on the web site and keep this document for future use. You may also forward this form as an attachment to info@etbrokers-removals.com which we can then forward to your chosen removal company.
</t>
  </si>
  <si>
    <t>NAME</t>
  </si>
  <si>
    <t>EMAIL</t>
  </si>
  <si>
    <t>SKYPE</t>
  </si>
  <si>
    <t>TEL</t>
  </si>
  <si>
    <t>TOTAL CAPACITY</t>
  </si>
  <si>
    <t>Easy Chairs</t>
  </si>
  <si>
    <t xml:space="preserve">Bookcase </t>
  </si>
  <si>
    <t>ADD HERE OTHER ITEMS</t>
  </si>
  <si>
    <t>Signed:___________________________  Name:____________________________________</t>
  </si>
  <si>
    <t xml:space="preserve">Please note items here not listed above, also items with different sizing than those shown above. </t>
  </si>
  <si>
    <r>
      <t>NON STANDARD SIZE ITEMS:</t>
    </r>
    <r>
      <rPr>
        <sz val="10"/>
        <color indexed="8"/>
        <rFont val="Arial"/>
        <family val="2"/>
      </rPr>
      <t> IF YOUR TABLE DIMENSIONS (FOR EXAMPLE) ARE GREATER THAN THE GUIDE SIZE GIVEN PLEASE MANUALLY INPUT THE DATA IN THE END SECTION OR SIMPLY CHANGE THE DIMENSIONS BELOW</t>
    </r>
  </si>
  <si>
    <t>LOUNGE</t>
  </si>
  <si>
    <t>LARGE COUCH</t>
  </si>
  <si>
    <t>2 Seater Couch</t>
  </si>
  <si>
    <t>Nest of Tables (4)</t>
  </si>
  <si>
    <t xml:space="preserve">Television </t>
  </si>
  <si>
    <t xml:space="preserve">Cooker </t>
  </si>
  <si>
    <t>RANGE COOKER</t>
  </si>
  <si>
    <t>bottle garden</t>
  </si>
  <si>
    <t>Picture/Mirror</t>
  </si>
  <si>
    <t>Large Picure</t>
  </si>
  <si>
    <t>Upright Fridge (Large)</t>
  </si>
  <si>
    <t>Kitchen Table</t>
  </si>
  <si>
    <t>D cm</t>
  </si>
  <si>
    <t>Patio Table seats 6 legs removed</t>
  </si>
  <si>
    <t>Patio Chairs (Input Qty 1 for 4 to 6 chairs stacked together)</t>
  </si>
  <si>
    <t>Filing Cabinet</t>
  </si>
  <si>
    <t>Office Chair</t>
  </si>
  <si>
    <t>Cubic Capacity M</t>
  </si>
  <si>
    <t>Total CC</t>
  </si>
  <si>
    <t>SMALL BOXES</t>
  </si>
  <si>
    <t>MEDIUM BOXES</t>
  </si>
  <si>
    <t>LARGE BOXES</t>
  </si>
  <si>
    <t>BOXES/CARTONS</t>
  </si>
  <si>
    <t>Chest of Drawers Std</t>
  </si>
  <si>
    <t>L cm</t>
  </si>
  <si>
    <t>H cm</t>
  </si>
  <si>
    <t>Single Bed Flat Packed</t>
  </si>
  <si>
    <t>Double Bed Flat Packed</t>
  </si>
  <si>
    <t>King Size Bed Flat Packed</t>
  </si>
  <si>
    <t>King Size Bed Divan</t>
  </si>
  <si>
    <t>Double Bed Divan</t>
  </si>
  <si>
    <t>Small Footstool</t>
  </si>
  <si>
    <t>`</t>
  </si>
  <si>
    <t>Garden Chairs Std</t>
  </si>
  <si>
    <t>Round Stone Table and Base</t>
  </si>
  <si>
    <t>Stone Benches Flat packed</t>
  </si>
  <si>
    <t>Stone Bench Supports</t>
  </si>
  <si>
    <t>Stone ornaments</t>
  </si>
  <si>
    <t>OTHER GOODS INVENTORY OF SINGLE UNITS AND TOTAL CUBIC CAPACITY (M)</t>
  </si>
  <si>
    <t>Small Freezer (Fridge sized)</t>
  </si>
  <si>
    <t>Occasional Table</t>
  </si>
  <si>
    <t>Tall Boy</t>
  </si>
  <si>
    <t>Washing Machine</t>
  </si>
  <si>
    <t>Tumble Dryer</t>
  </si>
  <si>
    <t>Dishwasher</t>
  </si>
  <si>
    <t>Fridge</t>
  </si>
  <si>
    <t>Microwave</t>
  </si>
  <si>
    <t>Coffee Table</t>
  </si>
  <si>
    <t>Armchairs</t>
  </si>
  <si>
    <t>Bookcase</t>
  </si>
  <si>
    <t>Television Portable</t>
  </si>
  <si>
    <t>QTY</t>
  </si>
  <si>
    <t>DINING ROOM</t>
  </si>
  <si>
    <t>Dining Table Seats 8</t>
  </si>
  <si>
    <t>Dining Table Seats 4</t>
  </si>
  <si>
    <t>Dining Table Folding/Gate Leg</t>
  </si>
  <si>
    <t>Dining Chairs</t>
  </si>
  <si>
    <t>Carver Chair</t>
  </si>
  <si>
    <t>Dresser/Sideboard up to 6ft</t>
  </si>
  <si>
    <t>Dresser/Sideboard up to 4ft</t>
  </si>
  <si>
    <t>Hostess Trolley</t>
  </si>
  <si>
    <t>BEDROOMS</t>
  </si>
  <si>
    <t>KITCHEN</t>
  </si>
  <si>
    <t>Portable TV</t>
  </si>
  <si>
    <t>Double Wardrobe Flat Packed</t>
  </si>
  <si>
    <t>Double Wardrobe Whole</t>
  </si>
  <si>
    <t>Single Wardrobe Whole</t>
  </si>
  <si>
    <t>Single Wardrobe Flat Packed</t>
  </si>
  <si>
    <t>Bedside Cabinets</t>
  </si>
  <si>
    <t>Chest of Drawers Small</t>
  </si>
  <si>
    <t>Dressing Table</t>
  </si>
  <si>
    <t>Blanket Box</t>
  </si>
  <si>
    <t>Chairs</t>
  </si>
  <si>
    <t>Upright Freezer</t>
  </si>
  <si>
    <t>Chest Freezer</t>
  </si>
  <si>
    <t>Compact Oven</t>
  </si>
  <si>
    <t>Breakfast Stools</t>
  </si>
  <si>
    <t>OUTSIDE</t>
  </si>
  <si>
    <t>HOME OFFICE</t>
  </si>
  <si>
    <t>Wheel Barrow</t>
  </si>
  <si>
    <t>Strimmer</t>
  </si>
  <si>
    <t>Computer Desk Std</t>
  </si>
  <si>
    <t>Computer Desk large</t>
  </si>
  <si>
    <t>Chain saw</t>
  </si>
  <si>
    <t>Hedge Trimmer</t>
  </si>
  <si>
    <t>Swing Seat &amp; cushions</t>
  </si>
  <si>
    <t>Tiger Motor Bike</t>
  </si>
  <si>
    <t>Adjustamatic Bed (Boxed)</t>
  </si>
  <si>
    <t>Chandeliers</t>
  </si>
  <si>
    <t>Garden Benches (Wood)</t>
  </si>
  <si>
    <t>Four poster beds (flat packed)</t>
  </si>
  <si>
    <t>Single Bed Divan</t>
  </si>
  <si>
    <t>Double Mattress</t>
  </si>
  <si>
    <t>King Size Mattress</t>
  </si>
  <si>
    <t>Single Mattress</t>
  </si>
  <si>
    <t>OTHER GOODS</t>
  </si>
  <si>
    <t>TOTAL INVENTORY OF SINGLE UNITS AND TOTAL CUBIC CAPACITY (M)</t>
  </si>
  <si>
    <t>Description</t>
  </si>
  <si>
    <t>Lawnmower ride-on</t>
  </si>
  <si>
    <t>Step Ladders</t>
  </si>
</sst>
</file>

<file path=xl/styles.xml><?xml version="1.0" encoding="utf-8"?>
<styleSheet xmlns="http://schemas.openxmlformats.org/spreadsheetml/2006/main">
  <numFmts count="3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0.0"/>
    <numFmt numFmtId="190" formatCode="&quot;£&quot;#,##0"/>
    <numFmt numFmtId="191" formatCode="#,##0\ [$€-1]"/>
  </numFmts>
  <fonts count="32">
    <font>
      <sz val="10"/>
      <name val="Arial"/>
      <family val="0"/>
    </font>
    <font>
      <b/>
      <sz val="10"/>
      <name val="Arial"/>
      <family val="2"/>
    </font>
    <font>
      <sz val="8"/>
      <name val="Verdana"/>
      <family val="2"/>
    </font>
    <font>
      <b/>
      <sz val="8"/>
      <color indexed="12"/>
      <name val="Verdana"/>
      <family val="2"/>
    </font>
    <font>
      <sz val="24"/>
      <name val="Arial"/>
      <family val="0"/>
    </font>
    <font>
      <sz val="10"/>
      <color indexed="8"/>
      <name val="Arial"/>
      <family val="2"/>
    </font>
    <font>
      <i/>
      <sz val="10"/>
      <color indexed="8"/>
      <name val="Arial"/>
      <family val="2"/>
    </font>
    <font>
      <b/>
      <sz val="10"/>
      <color indexed="10"/>
      <name val="Arial"/>
      <family val="2"/>
    </font>
    <font>
      <b/>
      <sz val="10"/>
      <color indexed="9"/>
      <name val="Arial"/>
      <family val="2"/>
    </font>
    <font>
      <sz val="10"/>
      <color indexed="9"/>
      <name val="Arial"/>
      <family val="0"/>
    </font>
    <font>
      <b/>
      <sz val="10"/>
      <color indexed="63"/>
      <name val="Arial"/>
      <family val="2"/>
    </font>
    <font>
      <b/>
      <sz val="8"/>
      <color indexed="63"/>
      <name val="Verdana"/>
      <family val="2"/>
    </font>
    <font>
      <u val="single"/>
      <sz val="10"/>
      <color indexed="36"/>
      <name val="Arial"/>
      <family val="0"/>
    </font>
    <font>
      <b/>
      <sz val="10"/>
      <color indexed="18"/>
      <name val="Arial"/>
      <family val="2"/>
    </font>
    <font>
      <b/>
      <sz val="12"/>
      <color indexed="8"/>
      <name val="Arial"/>
      <family val="2"/>
    </font>
    <font>
      <b/>
      <sz val="11"/>
      <name val="Verdana"/>
      <family val="2"/>
    </font>
    <font>
      <sz val="10"/>
      <color indexed="10"/>
      <name val="Arial"/>
      <family val="0"/>
    </font>
    <font>
      <b/>
      <sz val="10"/>
      <color indexed="10"/>
      <name val="Verdana"/>
      <family val="2"/>
    </font>
    <font>
      <b/>
      <sz val="8"/>
      <name val="Arial"/>
      <family val="2"/>
    </font>
    <font>
      <b/>
      <sz val="10"/>
      <name val="Verdana"/>
      <family val="0"/>
    </font>
    <font>
      <sz val="10"/>
      <color indexed="12"/>
      <name val="Arial"/>
      <family val="2"/>
    </font>
    <font>
      <b/>
      <sz val="9"/>
      <name val="Arial"/>
      <family val="2"/>
    </font>
    <font>
      <b/>
      <sz val="9"/>
      <color indexed="63"/>
      <name val="Arial"/>
      <family val="2"/>
    </font>
    <font>
      <b/>
      <sz val="10"/>
      <color indexed="8"/>
      <name val="Arial"/>
      <family val="0"/>
    </font>
    <font>
      <b/>
      <sz val="22"/>
      <name val="Verdana"/>
      <family val="0"/>
    </font>
    <font>
      <b/>
      <sz val="20"/>
      <name val="Verdana"/>
      <family val="0"/>
    </font>
    <font>
      <b/>
      <sz val="10"/>
      <color indexed="63"/>
      <name val="Verdana"/>
      <family val="0"/>
    </font>
    <font>
      <b/>
      <vertAlign val="subscript"/>
      <sz val="10"/>
      <color indexed="63"/>
      <name val="Verdana"/>
      <family val="0"/>
    </font>
    <font>
      <b/>
      <sz val="8"/>
      <color indexed="8"/>
      <name val="Verdana"/>
      <family val="2"/>
    </font>
    <font>
      <sz val="8"/>
      <color indexed="8"/>
      <name val="Verdana"/>
      <family val="2"/>
    </font>
    <font>
      <sz val="9"/>
      <name val="Arial"/>
      <family val="0"/>
    </font>
    <font>
      <b/>
      <sz val="8"/>
      <color indexed="10"/>
      <name val="Verdana"/>
      <family val="2"/>
    </font>
  </fonts>
  <fills count="12">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63"/>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medium"/>
      <top>
        <color indexed="63"/>
      </top>
      <bottom style="medium"/>
    </border>
    <border>
      <left style="medium"/>
      <right>
        <color indexed="63"/>
      </right>
      <top style="medium"/>
      <bottom style="mediu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1" fillId="0" borderId="0" xfId="0" applyFont="1" applyAlignment="1">
      <alignment wrapText="1"/>
    </xf>
    <xf numFmtId="0" fontId="0" fillId="2" borderId="0" xfId="0" applyFill="1" applyAlignment="1">
      <alignment/>
    </xf>
    <xf numFmtId="0" fontId="2" fillId="2" borderId="0" xfId="0" applyFont="1" applyFill="1" applyAlignment="1">
      <alignment horizontal="center" wrapText="1"/>
    </xf>
    <xf numFmtId="0" fontId="1"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wrapText="1"/>
    </xf>
    <xf numFmtId="0" fontId="1" fillId="3" borderId="0" xfId="0" applyFont="1" applyFill="1" applyAlignment="1" applyProtection="1">
      <alignment wrapText="1"/>
      <protection/>
    </xf>
    <xf numFmtId="0" fontId="1" fillId="4" borderId="0" xfId="0" applyFont="1" applyFill="1" applyAlignment="1" applyProtection="1">
      <alignment horizontal="left" wrapText="1"/>
      <protection/>
    </xf>
    <xf numFmtId="0" fontId="1" fillId="4" borderId="0" xfId="0" applyFont="1" applyFill="1" applyAlignment="1" applyProtection="1">
      <alignment wrapText="1"/>
      <protection/>
    </xf>
    <xf numFmtId="0" fontId="1" fillId="5" borderId="0" xfId="0" applyFont="1" applyFill="1" applyAlignment="1" applyProtection="1">
      <alignment wrapText="1"/>
      <protection/>
    </xf>
    <xf numFmtId="0" fontId="0" fillId="0" borderId="1" xfId="0" applyFill="1" applyBorder="1" applyAlignment="1">
      <alignment vertical="top"/>
    </xf>
    <xf numFmtId="0" fontId="0" fillId="0" borderId="2" xfId="0" applyFill="1" applyBorder="1" applyAlignment="1">
      <alignment vertical="top"/>
    </xf>
    <xf numFmtId="0" fontId="1" fillId="5" borderId="0" xfId="0" applyFont="1" applyFill="1" applyBorder="1" applyAlignment="1" applyProtection="1">
      <alignment wrapText="1"/>
      <protection/>
    </xf>
    <xf numFmtId="0" fontId="1" fillId="6" borderId="0" xfId="0" applyFont="1" applyFill="1" applyAlignment="1" applyProtection="1">
      <alignment wrapText="1"/>
      <protection/>
    </xf>
    <xf numFmtId="0" fontId="1" fillId="7" borderId="0" xfId="0" applyFont="1" applyFill="1" applyAlignment="1" applyProtection="1">
      <alignment wrapText="1"/>
      <protection/>
    </xf>
    <xf numFmtId="0" fontId="0" fillId="2" borderId="0" xfId="0" applyFill="1" applyAlignment="1" applyProtection="1">
      <alignment/>
      <protection/>
    </xf>
    <xf numFmtId="0" fontId="8" fillId="8" borderId="3" xfId="0" applyFont="1" applyFill="1" applyBorder="1" applyAlignment="1">
      <alignment/>
    </xf>
    <xf numFmtId="0" fontId="9" fillId="8" borderId="1" xfId="0" applyFont="1" applyFill="1" applyBorder="1" applyAlignment="1">
      <alignment vertical="top"/>
    </xf>
    <xf numFmtId="0" fontId="9" fillId="8" borderId="2" xfId="0" applyFont="1" applyFill="1" applyBorder="1" applyAlignment="1">
      <alignment vertical="top"/>
    </xf>
    <xf numFmtId="0" fontId="10" fillId="0" borderId="0" xfId="0" applyFont="1" applyFill="1" applyBorder="1" applyAlignment="1" applyProtection="1">
      <alignment horizontal="center" wrapText="1"/>
      <protection/>
    </xf>
    <xf numFmtId="0" fontId="11" fillId="0" borderId="0" xfId="0" applyFont="1" applyFill="1" applyBorder="1" applyAlignment="1" applyProtection="1">
      <alignment horizontal="center" wrapText="1"/>
      <protection/>
    </xf>
    <xf numFmtId="0" fontId="11" fillId="0" borderId="4" xfId="0" applyFont="1" applyFill="1" applyBorder="1" applyAlignment="1" applyProtection="1">
      <alignment horizontal="center" wrapText="1"/>
      <protection locked="0"/>
    </xf>
    <xf numFmtId="0" fontId="11" fillId="0" borderId="5" xfId="0" applyFont="1" applyFill="1" applyBorder="1" applyAlignment="1">
      <alignment horizontal="center" wrapText="1"/>
    </xf>
    <xf numFmtId="0" fontId="7" fillId="0" borderId="6" xfId="0" applyFont="1" applyFill="1" applyBorder="1" applyAlignment="1" applyProtection="1">
      <alignment horizontal="center" vertical="top"/>
      <protection locked="0"/>
    </xf>
    <xf numFmtId="0" fontId="7" fillId="0" borderId="6" xfId="0" applyFont="1" applyFill="1" applyBorder="1" applyAlignment="1" applyProtection="1">
      <alignment vertical="top"/>
      <protection locked="0"/>
    </xf>
    <xf numFmtId="0" fontId="2" fillId="6" borderId="6" xfId="0" applyFont="1" applyFill="1" applyBorder="1" applyAlignment="1">
      <alignment horizontal="center" wrapText="1"/>
    </xf>
    <xf numFmtId="0" fontId="2" fillId="0" borderId="7"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9" borderId="8"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8" fillId="8" borderId="3" xfId="0" applyFont="1" applyFill="1" applyBorder="1" applyAlignment="1">
      <alignment horizontal="center" vertical="center"/>
    </xf>
    <xf numFmtId="0" fontId="0" fillId="0" borderId="6" xfId="0" applyFill="1" applyBorder="1" applyAlignment="1" applyProtection="1">
      <alignment horizontal="center" vertical="top"/>
      <protection locked="0"/>
    </xf>
    <xf numFmtId="0" fontId="16" fillId="0" borderId="6" xfId="0" applyFont="1" applyFill="1" applyBorder="1" applyAlignment="1" applyProtection="1">
      <alignment vertical="top"/>
      <protection locked="0"/>
    </xf>
    <xf numFmtId="0" fontId="17" fillId="0" borderId="8" xfId="0" applyFont="1" applyFill="1" applyBorder="1" applyAlignment="1" applyProtection="1">
      <alignment horizontal="center" wrapText="1"/>
      <protection locked="0"/>
    </xf>
    <xf numFmtId="0" fontId="16" fillId="0" borderId="6" xfId="0" applyFont="1" applyFill="1" applyBorder="1" applyAlignment="1" applyProtection="1">
      <alignment horizontal="center" vertical="top"/>
      <protection locked="0"/>
    </xf>
    <xf numFmtId="0" fontId="15" fillId="10" borderId="9" xfId="0" applyFont="1" applyFill="1" applyBorder="1" applyAlignment="1" applyProtection="1">
      <alignment horizontal="center" wrapText="1"/>
      <protection/>
    </xf>
    <xf numFmtId="0" fontId="15" fillId="10" borderId="10" xfId="0" applyFont="1" applyFill="1" applyBorder="1" applyAlignment="1" applyProtection="1">
      <alignment horizontal="center" wrapText="1"/>
      <protection/>
    </xf>
    <xf numFmtId="0" fontId="4" fillId="0" borderId="0" xfId="0" applyFont="1" applyAlignment="1">
      <alignment horizontal="center" wrapText="1"/>
    </xf>
    <xf numFmtId="0" fontId="0" fillId="0" borderId="0" xfId="0" applyAlignment="1">
      <alignment horizontal="center" wrapText="1"/>
    </xf>
    <xf numFmtId="0" fontId="2" fillId="0" borderId="8" xfId="0" applyFont="1" applyFill="1" applyBorder="1" applyAlignment="1" applyProtection="1">
      <alignment horizontal="center" wrapText="1"/>
      <protection locked="0"/>
    </xf>
    <xf numFmtId="0" fontId="21" fillId="0" borderId="3" xfId="0" applyFont="1" applyFill="1" applyBorder="1" applyAlignment="1">
      <alignment/>
    </xf>
    <xf numFmtId="0" fontId="22" fillId="0" borderId="3" xfId="0" applyFont="1" applyFill="1" applyBorder="1" applyAlignment="1">
      <alignment/>
    </xf>
    <xf numFmtId="2" fontId="2" fillId="9" borderId="7" xfId="0" applyNumberFormat="1" applyFont="1" applyFill="1" applyBorder="1" applyAlignment="1">
      <alignment horizontal="center" vertical="center" wrapText="1"/>
    </xf>
    <xf numFmtId="0" fontId="2" fillId="6" borderId="7" xfId="0"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horizontal="center" wrapText="1"/>
    </xf>
    <xf numFmtId="0" fontId="0" fillId="0" borderId="0" xfId="0" applyFill="1" applyAlignment="1" applyProtection="1">
      <alignment wrapText="1"/>
      <protection/>
    </xf>
    <xf numFmtId="0" fontId="2" fillId="0" borderId="0" xfId="0" applyFont="1" applyFill="1" applyAlignment="1" applyProtection="1">
      <alignment wrapText="1"/>
      <protection/>
    </xf>
    <xf numFmtId="0" fontId="9" fillId="11" borderId="0" xfId="0" applyFont="1" applyFill="1" applyAlignment="1">
      <alignment vertical="top" wrapText="1"/>
    </xf>
    <xf numFmtId="0" fontId="1" fillId="11" borderId="0" xfId="0" applyFont="1" applyFill="1" applyAlignment="1">
      <alignment wrapText="1"/>
    </xf>
    <xf numFmtId="0" fontId="0" fillId="11" borderId="0" xfId="0" applyFill="1" applyAlignment="1">
      <alignment wrapText="1"/>
    </xf>
    <xf numFmtId="0" fontId="1" fillId="11" borderId="0" xfId="0" applyFont="1" applyFill="1" applyAlignment="1">
      <alignment horizontal="right" vertical="top" wrapText="1"/>
    </xf>
    <xf numFmtId="0" fontId="5" fillId="11" borderId="3" xfId="0" applyFont="1" applyFill="1" applyBorder="1" applyAlignment="1" applyProtection="1">
      <alignment horizontal="center" vertical="top" wrapText="1"/>
      <protection locked="0"/>
    </xf>
    <xf numFmtId="0" fontId="1" fillId="11" borderId="0" xfId="0" applyFont="1" applyFill="1" applyAlignment="1">
      <alignment horizontal="center"/>
    </xf>
    <xf numFmtId="0" fontId="0" fillId="11" borderId="0" xfId="0" applyFont="1" applyFill="1" applyAlignment="1">
      <alignment horizontal="center" wrapText="1"/>
    </xf>
    <xf numFmtId="0" fontId="1" fillId="11" borderId="0" xfId="0" applyFont="1" applyFill="1" applyAlignment="1">
      <alignment horizontal="right" wrapText="1"/>
    </xf>
    <xf numFmtId="0" fontId="0" fillId="11" borderId="3" xfId="0" applyFont="1" applyFill="1" applyBorder="1" applyAlignment="1" applyProtection="1">
      <alignment horizontal="center" vertical="center" wrapText="1"/>
      <protection locked="0"/>
    </xf>
    <xf numFmtId="0" fontId="0" fillId="11" borderId="0" xfId="0" applyFont="1" applyFill="1" applyBorder="1" applyAlignment="1">
      <alignment horizontal="center" wrapText="1"/>
    </xf>
    <xf numFmtId="0" fontId="0" fillId="10" borderId="0" xfId="0" applyFill="1" applyAlignment="1">
      <alignment wrapText="1"/>
    </xf>
    <xf numFmtId="0" fontId="1" fillId="10" borderId="0" xfId="0" applyFont="1" applyFill="1" applyAlignment="1">
      <alignment wrapText="1"/>
    </xf>
    <xf numFmtId="0" fontId="3" fillId="10" borderId="0" xfId="0" applyFont="1" applyFill="1" applyAlignment="1">
      <alignment wrapText="1"/>
    </xf>
    <xf numFmtId="0" fontId="2" fillId="10" borderId="0" xfId="0" applyFont="1" applyFill="1" applyAlignment="1">
      <alignment horizontal="center" wrapText="1"/>
    </xf>
    <xf numFmtId="0" fontId="0" fillId="10" borderId="0" xfId="0" applyFill="1" applyAlignment="1" applyProtection="1">
      <alignment wrapText="1"/>
      <protection/>
    </xf>
    <xf numFmtId="0" fontId="0" fillId="10" borderId="0" xfId="0" applyFill="1" applyAlignment="1">
      <alignment/>
    </xf>
    <xf numFmtId="0" fontId="1" fillId="10" borderId="0" xfId="0" applyFont="1" applyFill="1" applyAlignment="1" applyProtection="1">
      <alignment wrapText="1"/>
      <protection/>
    </xf>
    <xf numFmtId="0" fontId="5" fillId="10" borderId="0" xfId="0" applyFont="1" applyFill="1" applyAlignment="1" applyProtection="1">
      <alignment/>
      <protection/>
    </xf>
    <xf numFmtId="0" fontId="3" fillId="10" borderId="0" xfId="0" applyFont="1" applyFill="1" applyAlignment="1" applyProtection="1">
      <alignment wrapText="1"/>
      <protection/>
    </xf>
    <xf numFmtId="0" fontId="2" fillId="10" borderId="0" xfId="0" applyFont="1" applyFill="1" applyAlignment="1" applyProtection="1">
      <alignment horizontal="center" wrapText="1"/>
      <protection/>
    </xf>
    <xf numFmtId="0" fontId="20" fillId="10" borderId="0" xfId="0" applyFont="1" applyFill="1" applyAlignment="1" applyProtection="1">
      <alignment/>
      <protection/>
    </xf>
    <xf numFmtId="0" fontId="0" fillId="10" borderId="0" xfId="0" applyFill="1" applyAlignment="1" applyProtection="1">
      <alignment/>
      <protection/>
    </xf>
    <xf numFmtId="0" fontId="3" fillId="11" borderId="0" xfId="0" applyFont="1" applyFill="1" applyAlignment="1">
      <alignment wrapText="1"/>
    </xf>
    <xf numFmtId="0" fontId="2" fillId="11" borderId="0" xfId="0" applyFont="1" applyFill="1" applyAlignment="1">
      <alignment horizontal="center" wrapText="1"/>
    </xf>
    <xf numFmtId="0" fontId="24" fillId="0" borderId="0" xfId="0" applyFont="1" applyAlignment="1">
      <alignment horizontal="left"/>
    </xf>
    <xf numFmtId="0" fontId="25" fillId="0" borderId="0" xfId="0" applyFont="1" applyAlignment="1">
      <alignment/>
    </xf>
    <xf numFmtId="0" fontId="19" fillId="6" borderId="11" xfId="0" applyFont="1" applyFill="1" applyBorder="1" applyAlignment="1" applyProtection="1">
      <alignment horizontal="center" wrapText="1"/>
      <protection/>
    </xf>
    <xf numFmtId="0" fontId="1" fillId="11" borderId="12" xfId="0" applyFont="1" applyFill="1" applyBorder="1" applyAlignment="1" applyProtection="1">
      <alignment wrapText="1"/>
      <protection/>
    </xf>
    <xf numFmtId="0" fontId="1" fillId="11" borderId="7" xfId="0" applyFont="1" applyFill="1" applyBorder="1" applyAlignment="1">
      <alignment vertical="center"/>
    </xf>
    <xf numFmtId="0" fontId="1" fillId="11" borderId="6" xfId="0" applyFont="1" applyFill="1" applyBorder="1" applyAlignment="1">
      <alignment vertical="center"/>
    </xf>
    <xf numFmtId="0" fontId="1" fillId="6" borderId="3" xfId="0" applyFont="1" applyFill="1" applyBorder="1" applyAlignment="1" applyProtection="1">
      <alignment horizontal="center" wrapText="1"/>
      <protection/>
    </xf>
    <xf numFmtId="0" fontId="1" fillId="6" borderId="3" xfId="0" applyFont="1" applyFill="1" applyBorder="1" applyAlignment="1" applyProtection="1">
      <alignment horizontal="center" wrapText="1"/>
      <protection/>
    </xf>
    <xf numFmtId="0" fontId="1" fillId="6" borderId="13" xfId="0" applyFont="1" applyFill="1" applyBorder="1" applyAlignment="1" applyProtection="1">
      <alignment horizontal="center" wrapText="1"/>
      <protection/>
    </xf>
    <xf numFmtId="0" fontId="14" fillId="6" borderId="0" xfId="0" applyFont="1" applyFill="1" applyAlignment="1">
      <alignment horizontal="center" vertical="center"/>
    </xf>
    <xf numFmtId="0" fontId="26" fillId="6" borderId="11" xfId="0" applyFont="1" applyFill="1" applyBorder="1" applyAlignment="1" applyProtection="1">
      <alignment horizontal="center" wrapText="1"/>
      <protection/>
    </xf>
    <xf numFmtId="0" fontId="2" fillId="10" borderId="0" xfId="0" applyFont="1" applyFill="1" applyAlignment="1">
      <alignment wrapText="1"/>
    </xf>
    <xf numFmtId="0" fontId="1" fillId="6" borderId="6" xfId="0" applyFont="1" applyFill="1" applyBorder="1" applyAlignment="1">
      <alignment vertical="center"/>
    </xf>
    <xf numFmtId="0" fontId="1" fillId="6" borderId="6" xfId="0" applyFont="1" applyFill="1" applyBorder="1" applyAlignment="1" applyProtection="1">
      <alignment/>
      <protection/>
    </xf>
    <xf numFmtId="0" fontId="0" fillId="6" borderId="6" xfId="0" applyFill="1" applyBorder="1" applyAlignment="1" applyProtection="1">
      <alignment/>
      <protection/>
    </xf>
    <xf numFmtId="0" fontId="1" fillId="6" borderId="6" xfId="0" applyFont="1" applyFill="1" applyBorder="1" applyAlignment="1" applyProtection="1">
      <alignment wrapText="1"/>
      <protection/>
    </xf>
    <xf numFmtId="0" fontId="8" fillId="10" borderId="6"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wrapText="1"/>
      <protection/>
    </xf>
    <xf numFmtId="0" fontId="28" fillId="3" borderId="6" xfId="0" applyFont="1" applyFill="1" applyBorder="1" applyAlignment="1" applyProtection="1">
      <alignment horizontal="center" wrapText="1"/>
      <protection/>
    </xf>
    <xf numFmtId="0" fontId="28" fillId="5" borderId="14" xfId="0" applyFont="1" applyFill="1" applyBorder="1" applyAlignment="1" applyProtection="1">
      <alignment horizontal="center" wrapText="1"/>
      <protection/>
    </xf>
    <xf numFmtId="0" fontId="28" fillId="5" borderId="15" xfId="0" applyFont="1" applyFill="1" applyBorder="1" applyAlignment="1" applyProtection="1">
      <alignment horizontal="center" wrapText="1"/>
      <protection/>
    </xf>
    <xf numFmtId="0" fontId="28" fillId="5" borderId="6" xfId="0" applyFont="1" applyFill="1" applyBorder="1" applyAlignment="1" applyProtection="1">
      <alignment horizontal="center" wrapText="1"/>
      <protection/>
    </xf>
    <xf numFmtId="0" fontId="28" fillId="5" borderId="16" xfId="0" applyFont="1" applyFill="1" applyBorder="1" applyAlignment="1" applyProtection="1">
      <alignment horizontal="center" wrapText="1"/>
      <protection/>
    </xf>
    <xf numFmtId="0" fontId="28" fillId="5" borderId="17" xfId="0" applyFont="1" applyFill="1" applyBorder="1" applyAlignment="1" applyProtection="1">
      <alignment horizontal="center" wrapText="1"/>
      <protection/>
    </xf>
    <xf numFmtId="0" fontId="28" fillId="5" borderId="18" xfId="0" applyFont="1" applyFill="1" applyBorder="1" applyAlignment="1" applyProtection="1">
      <alignment horizontal="center" wrapText="1"/>
      <protection/>
    </xf>
    <xf numFmtId="0" fontId="28" fillId="4" borderId="19"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5" xfId="0" applyFont="1" applyFill="1" applyBorder="1" applyAlignment="1" applyProtection="1">
      <alignment horizontal="center" wrapText="1"/>
      <protection/>
    </xf>
    <xf numFmtId="0" fontId="28" fillId="4" borderId="18" xfId="0" applyFont="1" applyFill="1" applyBorder="1" applyAlignment="1" applyProtection="1">
      <alignment horizontal="center" wrapText="1"/>
      <protection/>
    </xf>
    <xf numFmtId="0" fontId="28" fillId="4" borderId="6" xfId="0" applyFont="1" applyFill="1" applyBorder="1" applyAlignment="1" applyProtection="1">
      <alignment horizontal="center" wrapText="1"/>
      <protection/>
    </xf>
    <xf numFmtId="0" fontId="28" fillId="4" borderId="16" xfId="0" applyFont="1" applyFill="1" applyBorder="1" applyAlignment="1" applyProtection="1">
      <alignment horizontal="center" wrapText="1"/>
      <protection/>
    </xf>
    <xf numFmtId="0" fontId="28" fillId="6" borderId="16" xfId="0" applyFont="1" applyFill="1" applyBorder="1" applyAlignment="1" applyProtection="1">
      <alignment horizontal="center" wrapText="1"/>
      <protection/>
    </xf>
    <xf numFmtId="0" fontId="28" fillId="6" borderId="15" xfId="0" applyFont="1" applyFill="1" applyBorder="1" applyAlignment="1" applyProtection="1">
      <alignment horizontal="center" wrapText="1"/>
      <protection/>
    </xf>
    <xf numFmtId="0" fontId="28" fillId="6" borderId="6" xfId="0" applyFont="1" applyFill="1" applyBorder="1" applyAlignment="1" applyProtection="1">
      <alignment horizontal="center" wrapText="1"/>
      <protection/>
    </xf>
    <xf numFmtId="0" fontId="28" fillId="4" borderId="20" xfId="0" applyFont="1" applyFill="1" applyBorder="1" applyAlignment="1" applyProtection="1">
      <alignment horizontal="center" wrapText="1"/>
      <protection/>
    </xf>
    <xf numFmtId="0" fontId="28" fillId="4" borderId="8" xfId="0" applyFont="1" applyFill="1" applyBorder="1" applyAlignment="1" applyProtection="1">
      <alignment horizontal="center" wrapText="1"/>
      <protection/>
    </xf>
    <xf numFmtId="0" fontId="23" fillId="7" borderId="6" xfId="0" applyFont="1" applyFill="1" applyBorder="1" applyAlignment="1" applyProtection="1">
      <alignment horizontal="center" wrapText="1"/>
      <protection/>
    </xf>
    <xf numFmtId="0" fontId="28" fillId="7" borderId="6" xfId="0" applyFont="1" applyFill="1" applyBorder="1" applyAlignment="1" applyProtection="1">
      <alignment horizontal="center" wrapText="1"/>
      <protection/>
    </xf>
    <xf numFmtId="0" fontId="5" fillId="11" borderId="0" xfId="0" applyFont="1" applyFill="1" applyBorder="1" applyAlignment="1" applyProtection="1">
      <alignment horizontal="center"/>
      <protection/>
    </xf>
    <xf numFmtId="0" fontId="28" fillId="7" borderId="16" xfId="0" applyFont="1" applyFill="1" applyBorder="1" applyAlignment="1" applyProtection="1">
      <alignment horizontal="center" wrapText="1"/>
      <protection/>
    </xf>
    <xf numFmtId="0" fontId="28" fillId="7" borderId="15" xfId="0" applyFont="1" applyFill="1" applyBorder="1" applyAlignment="1" applyProtection="1">
      <alignment horizontal="center" wrapText="1"/>
      <protection/>
    </xf>
    <xf numFmtId="0" fontId="28" fillId="7" borderId="18" xfId="0" applyFont="1" applyFill="1" applyBorder="1" applyAlignment="1" applyProtection="1">
      <alignment horizontal="center" wrapText="1"/>
      <protection/>
    </xf>
    <xf numFmtId="0" fontId="28" fillId="7" borderId="21" xfId="0" applyFont="1" applyFill="1" applyBorder="1" applyAlignment="1" applyProtection="1">
      <alignment horizontal="center" wrapText="1"/>
      <protection/>
    </xf>
    <xf numFmtId="0" fontId="28" fillId="7" borderId="7" xfId="0" applyFont="1" applyFill="1" applyBorder="1" applyAlignment="1" applyProtection="1">
      <alignment horizontal="center" wrapText="1"/>
      <protection/>
    </xf>
    <xf numFmtId="0" fontId="28" fillId="6" borderId="3" xfId="0" applyFont="1" applyFill="1" applyBorder="1" applyAlignment="1" applyProtection="1">
      <alignment horizontal="center" wrapText="1"/>
      <protection/>
    </xf>
    <xf numFmtId="2" fontId="28" fillId="3" borderId="7" xfId="0" applyNumberFormat="1" applyFont="1" applyFill="1" applyBorder="1" applyAlignment="1" applyProtection="1">
      <alignment horizontal="center" wrapText="1"/>
      <protection/>
    </xf>
    <xf numFmtId="2" fontId="28" fillId="0" borderId="0" xfId="0" applyNumberFormat="1" applyFont="1" applyFill="1" applyBorder="1" applyAlignment="1" applyProtection="1">
      <alignment horizontal="center" wrapText="1"/>
      <protection/>
    </xf>
    <xf numFmtId="0" fontId="5" fillId="2" borderId="0" xfId="0" applyFont="1" applyFill="1" applyAlignment="1" applyProtection="1">
      <alignment/>
      <protection/>
    </xf>
    <xf numFmtId="0" fontId="5" fillId="0" borderId="0" xfId="0" applyFont="1" applyAlignment="1">
      <alignment wrapText="1"/>
    </xf>
    <xf numFmtId="2" fontId="29" fillId="3" borderId="6" xfId="0" applyNumberFormat="1" applyFont="1" applyFill="1" applyBorder="1" applyAlignment="1">
      <alignment horizontal="center" vertical="center" wrapText="1"/>
    </xf>
    <xf numFmtId="2" fontId="28" fillId="3" borderId="6" xfId="0" applyNumberFormat="1" applyFont="1" applyFill="1" applyBorder="1" applyAlignment="1">
      <alignment horizontal="center" wrapText="1"/>
    </xf>
    <xf numFmtId="0" fontId="0" fillId="6" borderId="0" xfId="0" applyFill="1" applyAlignment="1">
      <alignment horizontal="center" vertical="top" wrapText="1"/>
    </xf>
    <xf numFmtId="0" fontId="13" fillId="11" borderId="0" xfId="0" applyFont="1" applyFill="1" applyAlignment="1">
      <alignment horizontal="center" vertical="top" wrapText="1"/>
    </xf>
    <xf numFmtId="0" fontId="0" fillId="11" borderId="0" xfId="0" applyFill="1" applyAlignment="1">
      <alignment horizontal="center" vertical="top" wrapText="1"/>
    </xf>
    <xf numFmtId="0" fontId="13" fillId="6" borderId="0" xfId="0" applyFont="1" applyFill="1" applyAlignment="1">
      <alignment horizontal="center" vertical="top" wrapText="1"/>
    </xf>
    <xf numFmtId="0" fontId="1" fillId="11" borderId="0" xfId="0" applyFont="1" applyFill="1" applyAlignment="1">
      <alignment horizontal="center" vertical="center" wrapText="1"/>
    </xf>
    <xf numFmtId="0" fontId="0" fillId="11" borderId="0" xfId="0" applyFill="1" applyAlignment="1">
      <alignment horizontal="center" vertical="center" wrapText="1"/>
    </xf>
    <xf numFmtId="0" fontId="18" fillId="6" borderId="6" xfId="0" applyFont="1" applyFill="1" applyBorder="1" applyAlignment="1" applyProtection="1">
      <alignment horizontal="center" vertical="center"/>
      <protection locked="0"/>
    </xf>
    <xf numFmtId="0" fontId="1" fillId="11" borderId="13" xfId="0" applyFont="1" applyFill="1" applyBorder="1" applyAlignment="1" applyProtection="1">
      <alignment horizontal="left" wrapText="1" indent="3"/>
      <protection locked="0"/>
    </xf>
    <xf numFmtId="0" fontId="0" fillId="11" borderId="1" xfId="0" applyFill="1" applyBorder="1" applyAlignment="1" applyProtection="1">
      <alignment horizontal="left" wrapText="1" indent="3"/>
      <protection locked="0"/>
    </xf>
    <xf numFmtId="0" fontId="0" fillId="11" borderId="1" xfId="0" applyFill="1" applyBorder="1" applyAlignment="1">
      <alignment horizontal="left" wrapText="1" indent="3"/>
    </xf>
    <xf numFmtId="0" fontId="0" fillId="11" borderId="1" xfId="0" applyFill="1" applyBorder="1" applyAlignment="1">
      <alignment wrapText="1"/>
    </xf>
    <xf numFmtId="0" fontId="0" fillId="11" borderId="2" xfId="0" applyFill="1" applyBorder="1" applyAlignment="1">
      <alignment wrapText="1"/>
    </xf>
    <xf numFmtId="0" fontId="1" fillId="11" borderId="0" xfId="0" applyFont="1" applyFill="1" applyAlignment="1">
      <alignment horizontal="right" wrapText="1"/>
    </xf>
    <xf numFmtId="49" fontId="0" fillId="11" borderId="13" xfId="0" applyNumberFormat="1" applyFont="1" applyFill="1" applyBorder="1" applyAlignment="1" applyProtection="1">
      <alignment horizontal="center" vertical="center" wrapText="1"/>
      <protection locked="0"/>
    </xf>
    <xf numFmtId="49" fontId="0" fillId="11" borderId="1" xfId="0" applyNumberFormat="1" applyFont="1" applyFill="1" applyBorder="1" applyAlignment="1" applyProtection="1">
      <alignment horizontal="center" vertical="center" wrapText="1"/>
      <protection locked="0"/>
    </xf>
    <xf numFmtId="0" fontId="0" fillId="11" borderId="1" xfId="0" applyFill="1" applyBorder="1" applyAlignment="1">
      <alignment horizontal="center" wrapText="1"/>
    </xf>
    <xf numFmtId="0" fontId="0" fillId="11" borderId="2" xfId="0" applyFill="1" applyBorder="1" applyAlignment="1">
      <alignment horizontal="center" wrapText="1"/>
    </xf>
    <xf numFmtId="0" fontId="0" fillId="11" borderId="22" xfId="0" applyFill="1" applyBorder="1" applyAlignment="1">
      <alignment horizontal="center" vertical="center" wrapText="1"/>
    </xf>
    <xf numFmtId="0" fontId="6" fillId="0" borderId="0" xfId="0" applyFont="1" applyBorder="1" applyAlignment="1" applyProtection="1">
      <alignment horizontal="center" vertical="top" wrapText="1"/>
      <protection/>
    </xf>
    <xf numFmtId="0" fontId="0" fillId="0" borderId="0" xfId="0" applyAlignment="1">
      <alignment wrapText="1"/>
    </xf>
    <xf numFmtId="0" fontId="1" fillId="11" borderId="0" xfId="0" applyFont="1" applyFill="1" applyBorder="1" applyAlignment="1">
      <alignment horizontal="right" vertical="top" wrapText="1"/>
    </xf>
    <xf numFmtId="0" fontId="31" fillId="10" borderId="13" xfId="0" applyFont="1" applyFill="1" applyBorder="1" applyAlignment="1">
      <alignment horizontal="center" wrapText="1"/>
    </xf>
    <xf numFmtId="0" fontId="31" fillId="10" borderId="2" xfId="0" applyFont="1" applyFill="1" applyBorder="1" applyAlignment="1">
      <alignment horizontal="center" wrapText="1"/>
    </xf>
    <xf numFmtId="0" fontId="0" fillId="11" borderId="13" xfId="0" applyFill="1" applyBorder="1" applyAlignment="1" applyProtection="1">
      <alignment horizontal="center" vertical="top" wrapText="1"/>
      <protection locked="0"/>
    </xf>
    <xf numFmtId="0" fontId="0" fillId="11" borderId="1" xfId="0" applyFill="1" applyBorder="1" applyAlignment="1" applyProtection="1">
      <alignment horizontal="center" vertical="top" wrapText="1"/>
      <protection locked="0"/>
    </xf>
    <xf numFmtId="0" fontId="0" fillId="11" borderId="1" xfId="0" applyFill="1" applyBorder="1" applyAlignment="1">
      <alignment vertical="top" wrapText="1"/>
    </xf>
    <xf numFmtId="0" fontId="0" fillId="11" borderId="2" xfId="0" applyFill="1" applyBorder="1" applyAlignment="1">
      <alignment vertical="top" wrapText="1"/>
    </xf>
    <xf numFmtId="0" fontId="1" fillId="6" borderId="0" xfId="0" applyFont="1" applyFill="1" applyAlignment="1">
      <alignment horizontal="center" vertical="center" wrapText="1"/>
    </xf>
    <xf numFmtId="0" fontId="0" fillId="6" borderId="0" xfId="0" applyFill="1" applyAlignment="1">
      <alignment horizontal="center" vertical="center" wrapText="1"/>
    </xf>
    <xf numFmtId="0" fontId="7" fillId="11" borderId="0" xfId="0" applyFont="1" applyFill="1" applyAlignment="1">
      <alignment horizontal="center" vertical="top" wrapText="1"/>
    </xf>
    <xf numFmtId="0" fontId="13" fillId="11" borderId="0" xfId="0" applyFont="1" applyFill="1" applyAlignment="1">
      <alignment horizontal="center" vertical="top" wrapText="1"/>
    </xf>
    <xf numFmtId="0" fontId="0" fillId="11" borderId="0" xfId="0" applyFill="1" applyAlignment="1">
      <alignment horizontal="center" vertical="top" wrapText="1"/>
    </xf>
    <xf numFmtId="0" fontId="5" fillId="6" borderId="0" xfId="20" applyFont="1" applyFill="1" applyAlignment="1">
      <alignment horizontal="center" vertical="top" wrapText="1"/>
    </xf>
    <xf numFmtId="0" fontId="5" fillId="6" borderId="0" xfId="20" applyFill="1" applyAlignment="1">
      <alignment horizontal="center" vertical="top" wrapText="1"/>
    </xf>
    <xf numFmtId="0" fontId="23" fillId="6" borderId="0" xfId="0" applyFont="1" applyFill="1" applyAlignment="1">
      <alignment horizontal="center" vertical="top" wrapText="1"/>
    </xf>
    <xf numFmtId="0" fontId="0" fillId="6" borderId="0" xfId="0" applyFont="1" applyFill="1" applyAlignment="1">
      <alignment horizontal="center" vertical="top" wrapText="1"/>
    </xf>
    <xf numFmtId="0" fontId="0" fillId="6" borderId="0" xfId="0"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19</xdr:row>
      <xdr:rowOff>47625</xdr:rowOff>
    </xdr:from>
    <xdr:ext cx="1419225" cy="885825"/>
    <xdr:sp>
      <xdr:nvSpPr>
        <xdr:cNvPr id="1" name="TextBox 3"/>
        <xdr:cNvSpPr txBox="1">
          <a:spLocks noChangeArrowheads="1"/>
        </xdr:cNvSpPr>
      </xdr:nvSpPr>
      <xdr:spPr>
        <a:xfrm>
          <a:off x="3590925" y="5114925"/>
          <a:ext cx="1419225" cy="8858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Insert the number of items
that you wish moved here. 
eg: 3 seater settee, 
1 or 2 or 3 etc.</a:t>
          </a:r>
          <a:r>
            <a:rPr lang="en-US" cap="none" sz="1000" b="0" i="0" u="none" baseline="0">
              <a:latin typeface="Arial"/>
              <a:ea typeface="Arial"/>
              <a:cs typeface="Arial"/>
            </a:rPr>
            <a:t>
</a:t>
          </a:r>
        </a:p>
      </xdr:txBody>
    </xdr:sp>
    <xdr:clientData/>
  </xdr:oneCellAnchor>
  <xdr:twoCellAnchor>
    <xdr:from>
      <xdr:col>1</xdr:col>
      <xdr:colOff>247650</xdr:colOff>
      <xdr:row>13</xdr:row>
      <xdr:rowOff>171450</xdr:rowOff>
    </xdr:from>
    <xdr:to>
      <xdr:col>2</xdr:col>
      <xdr:colOff>180975</xdr:colOff>
      <xdr:row>14</xdr:row>
      <xdr:rowOff>0</xdr:rowOff>
    </xdr:to>
    <xdr:sp>
      <xdr:nvSpPr>
        <xdr:cNvPr id="2" name="AutoShape 8"/>
        <xdr:cNvSpPr>
          <a:spLocks/>
        </xdr:cNvSpPr>
      </xdr:nvSpPr>
      <xdr:spPr>
        <a:xfrm>
          <a:off x="323850" y="3667125"/>
          <a:ext cx="1095375" cy="0"/>
        </a:xfrm>
        <a:prstGeom prst="downArrow">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6</xdr:col>
      <xdr:colOff>0</xdr:colOff>
      <xdr:row>24</xdr:row>
      <xdr:rowOff>0</xdr:rowOff>
    </xdr:from>
    <xdr:to>
      <xdr:col>6</xdr:col>
      <xdr:colOff>419100</xdr:colOff>
      <xdr:row>26</xdr:row>
      <xdr:rowOff>9525</xdr:rowOff>
    </xdr:to>
    <xdr:sp>
      <xdr:nvSpPr>
        <xdr:cNvPr id="3" name="AutoShape 13"/>
        <xdr:cNvSpPr>
          <a:spLocks/>
        </xdr:cNvSpPr>
      </xdr:nvSpPr>
      <xdr:spPr>
        <a:xfrm>
          <a:off x="4429125" y="6000750"/>
          <a:ext cx="419100" cy="619125"/>
        </a:xfrm>
        <a:prstGeom prst="downArrow">
          <a:avLst>
            <a:gd name="adj1" fmla="val 4097"/>
            <a:gd name="adj2" fmla="val -13828"/>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123825</xdr:rowOff>
    </xdr:from>
    <xdr:to>
      <xdr:col>2</xdr:col>
      <xdr:colOff>1628775</xdr:colOff>
      <xdr:row>1</xdr:row>
      <xdr:rowOff>714375</xdr:rowOff>
    </xdr:to>
    <xdr:pic>
      <xdr:nvPicPr>
        <xdr:cNvPr id="4" name="Picture 18"/>
        <xdr:cNvPicPr preferRelativeResize="1">
          <a:picLocks noChangeAspect="1"/>
        </xdr:cNvPicPr>
      </xdr:nvPicPr>
      <xdr:blipFill>
        <a:blip r:embed="rId1"/>
        <a:stretch>
          <a:fillRect/>
        </a:stretch>
      </xdr:blipFill>
      <xdr:spPr>
        <a:xfrm>
          <a:off x="266700" y="209550"/>
          <a:ext cx="26003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showGridLines="0" tabSelected="1" zoomScale="125" zoomScaleNormal="125" workbookViewId="0" topLeftCell="A17">
      <selection activeCell="G67" sqref="G67"/>
    </sheetView>
  </sheetViews>
  <sheetFormatPr defaultColWidth="11.421875" defaultRowHeight="15" customHeight="1"/>
  <cols>
    <col min="1" max="1" width="1.1484375" style="1" customWidth="1"/>
    <col min="2" max="2" width="17.421875" style="5" customWidth="1"/>
    <col min="3" max="3" width="29.421875" style="4" customWidth="1"/>
    <col min="4" max="4" width="5.7109375" style="3" customWidth="1"/>
    <col min="5" max="5" width="6.28125" style="3" customWidth="1"/>
    <col min="6" max="6" width="6.421875" style="3" customWidth="1"/>
    <col min="7" max="7" width="8.00390625" style="3" customWidth="1"/>
    <col min="8" max="8" width="8.421875" style="3" customWidth="1"/>
    <col min="9" max="9" width="9.421875" style="3" customWidth="1"/>
    <col min="10" max="10" width="12.7109375" style="3" customWidth="1"/>
    <col min="11" max="11" width="0.85546875" style="1" customWidth="1"/>
    <col min="12" max="12" width="8.7109375" style="2" customWidth="1"/>
    <col min="13" max="13" width="6.421875" style="3" customWidth="1"/>
    <col min="14" max="16384" width="9.140625" style="1" customWidth="1"/>
  </cols>
  <sheetData>
    <row r="1" spans="1:13" ht="6.75" customHeight="1">
      <c r="A1" s="67"/>
      <c r="B1" s="68"/>
      <c r="C1" s="69"/>
      <c r="D1" s="70"/>
      <c r="E1" s="70"/>
      <c r="F1" s="70"/>
      <c r="G1" s="70"/>
      <c r="H1" s="70"/>
      <c r="I1" s="70"/>
      <c r="J1" s="70"/>
      <c r="K1" s="67"/>
      <c r="L1" s="50"/>
      <c r="M1" s="51"/>
    </row>
    <row r="2" spans="1:13" ht="58.5" customHeight="1">
      <c r="A2" s="67"/>
      <c r="B2" s="58"/>
      <c r="C2" s="79"/>
      <c r="D2" s="80"/>
      <c r="E2" s="80"/>
      <c r="F2" s="80"/>
      <c r="G2" s="80"/>
      <c r="H2" s="80"/>
      <c r="I2" s="80"/>
      <c r="J2" s="80"/>
      <c r="K2" s="67"/>
      <c r="L2" s="50"/>
      <c r="M2" s="51"/>
    </row>
    <row r="3" spans="1:13" ht="39.75" customHeight="1">
      <c r="A3" s="67"/>
      <c r="B3" s="82" t="s">
        <v>12</v>
      </c>
      <c r="C3" s="81"/>
      <c r="D3" s="43"/>
      <c r="E3" s="43"/>
      <c r="F3" s="43"/>
      <c r="G3" s="43"/>
      <c r="H3" s="44"/>
      <c r="I3" s="44"/>
      <c r="J3" s="44"/>
      <c r="K3" s="67"/>
      <c r="L3" s="52"/>
      <c r="M3" s="52"/>
    </row>
    <row r="4" spans="1:13" ht="46.5" customHeight="1">
      <c r="A4" s="67"/>
      <c r="B4" s="159" t="s">
        <v>13</v>
      </c>
      <c r="C4" s="160"/>
      <c r="D4" s="160"/>
      <c r="E4" s="160"/>
      <c r="F4" s="160"/>
      <c r="G4" s="160"/>
      <c r="H4" s="160"/>
      <c r="I4" s="160"/>
      <c r="J4" s="160"/>
      <c r="K4" s="67"/>
      <c r="L4" s="53"/>
      <c r="M4" s="53"/>
    </row>
    <row r="5" spans="1:13" ht="6" customHeight="1">
      <c r="A5" s="67"/>
      <c r="B5" s="136"/>
      <c r="C5" s="137"/>
      <c r="D5" s="137"/>
      <c r="E5" s="137"/>
      <c r="F5" s="137"/>
      <c r="G5" s="137"/>
      <c r="H5" s="137"/>
      <c r="I5" s="137"/>
      <c r="J5" s="137"/>
      <c r="K5" s="67"/>
      <c r="L5" s="53"/>
      <c r="M5" s="53"/>
    </row>
    <row r="6" spans="1:13" ht="6" customHeight="1">
      <c r="A6" s="67"/>
      <c r="B6" s="136"/>
      <c r="C6" s="137"/>
      <c r="D6" s="137"/>
      <c r="E6" s="137"/>
      <c r="F6" s="137"/>
      <c r="G6" s="137"/>
      <c r="H6" s="137"/>
      <c r="I6" s="137"/>
      <c r="J6" s="137"/>
      <c r="K6" s="67"/>
      <c r="L6" s="53"/>
      <c r="M6" s="53"/>
    </row>
    <row r="7" spans="1:13" ht="6" customHeight="1">
      <c r="A7" s="67"/>
      <c r="B7" s="136"/>
      <c r="C7" s="137"/>
      <c r="D7" s="137"/>
      <c r="E7" s="137"/>
      <c r="F7" s="137"/>
      <c r="G7" s="137"/>
      <c r="H7" s="137"/>
      <c r="I7" s="137"/>
      <c r="J7" s="137"/>
      <c r="K7" s="67"/>
      <c r="L7" s="53"/>
      <c r="M7" s="53"/>
    </row>
    <row r="8" spans="1:13" ht="19.5" customHeight="1">
      <c r="A8" s="67"/>
      <c r="B8" s="161" t="s">
        <v>15</v>
      </c>
      <c r="C8" s="162"/>
      <c r="D8" s="162"/>
      <c r="E8" s="162"/>
      <c r="F8" s="162"/>
      <c r="G8" s="162"/>
      <c r="H8" s="163"/>
      <c r="I8" s="163"/>
      <c r="J8" s="163"/>
      <c r="K8" s="67"/>
      <c r="L8" s="53"/>
      <c r="M8" s="53"/>
    </row>
    <row r="9" spans="1:13" ht="19.5" customHeight="1">
      <c r="A9" s="67"/>
      <c r="B9" s="162"/>
      <c r="C9" s="162"/>
      <c r="D9" s="162"/>
      <c r="E9" s="162"/>
      <c r="F9" s="162"/>
      <c r="G9" s="162"/>
      <c r="H9" s="163"/>
      <c r="I9" s="163"/>
      <c r="J9" s="163"/>
      <c r="K9" s="67"/>
      <c r="L9" s="53"/>
      <c r="M9" s="53"/>
    </row>
    <row r="10" spans="1:13" ht="19.5" customHeight="1">
      <c r="A10" s="67"/>
      <c r="B10" s="162"/>
      <c r="C10" s="162"/>
      <c r="D10" s="162"/>
      <c r="E10" s="162"/>
      <c r="F10" s="162"/>
      <c r="G10" s="162"/>
      <c r="H10" s="163"/>
      <c r="I10" s="163"/>
      <c r="J10" s="163"/>
      <c r="K10" s="67"/>
      <c r="L10" s="53"/>
      <c r="M10" s="53"/>
    </row>
    <row r="11" spans="1:13" ht="12">
      <c r="A11" s="67"/>
      <c r="B11" s="133"/>
      <c r="C11" s="133"/>
      <c r="D11" s="133"/>
      <c r="E11" s="133"/>
      <c r="F11" s="133"/>
      <c r="G11" s="133"/>
      <c r="H11" s="134"/>
      <c r="I11" s="134"/>
      <c r="J11" s="134"/>
      <c r="K11" s="67"/>
      <c r="L11" s="53"/>
      <c r="M11" s="53"/>
    </row>
    <row r="12" spans="1:13" ht="9.75" customHeight="1">
      <c r="A12" s="67"/>
      <c r="B12" s="135"/>
      <c r="C12" s="135"/>
      <c r="D12" s="135"/>
      <c r="E12" s="135"/>
      <c r="F12" s="135"/>
      <c r="G12" s="135"/>
      <c r="H12" s="132"/>
      <c r="I12" s="132"/>
      <c r="J12" s="132"/>
      <c r="K12" s="67"/>
      <c r="L12" s="53"/>
      <c r="M12" s="53"/>
    </row>
    <row r="13" spans="1:13" ht="39" customHeight="1">
      <c r="A13" s="67"/>
      <c r="B13" s="164" t="s">
        <v>26</v>
      </c>
      <c r="C13" s="165"/>
      <c r="D13" s="165"/>
      <c r="E13" s="165"/>
      <c r="F13" s="165"/>
      <c r="G13" s="165"/>
      <c r="H13" s="165"/>
      <c r="I13" s="165"/>
      <c r="J13" s="165"/>
      <c r="K13" s="67"/>
      <c r="L13"/>
      <c r="M13"/>
    </row>
    <row r="14" spans="1:13" ht="13.5" customHeight="1" hidden="1">
      <c r="A14" s="67"/>
      <c r="B14" s="166"/>
      <c r="C14" s="167"/>
      <c r="D14" s="167"/>
      <c r="E14" s="167"/>
      <c r="F14" s="167"/>
      <c r="G14" s="167"/>
      <c r="H14" s="168"/>
      <c r="I14" s="168"/>
      <c r="J14" s="168"/>
      <c r="K14" s="67"/>
      <c r="L14" s="53"/>
      <c r="M14" s="53"/>
    </row>
    <row r="15" spans="1:13" ht="12.75" customHeight="1" thickBot="1">
      <c r="A15" s="67"/>
      <c r="B15" s="62" t="s">
        <v>3</v>
      </c>
      <c r="C15" s="63"/>
      <c r="D15" s="63"/>
      <c r="E15" s="63"/>
      <c r="F15" s="63"/>
      <c r="G15" s="63"/>
      <c r="H15" s="63"/>
      <c r="I15" s="63"/>
      <c r="J15" s="63"/>
      <c r="K15" s="67"/>
      <c r="L15" s="54"/>
      <c r="M15" s="54"/>
    </row>
    <row r="16" spans="1:13" ht="26.25" customHeight="1" thickBot="1">
      <c r="A16" s="67"/>
      <c r="B16" s="64" t="s">
        <v>16</v>
      </c>
      <c r="C16" s="65"/>
      <c r="D16" s="144" t="s">
        <v>19</v>
      </c>
      <c r="E16" s="144"/>
      <c r="F16" s="145"/>
      <c r="G16" s="146"/>
      <c r="H16" s="147"/>
      <c r="I16" s="148"/>
      <c r="J16" s="66" t="s">
        <v>59</v>
      </c>
      <c r="K16" s="67"/>
      <c r="L16" s="53"/>
      <c r="M16" s="53"/>
    </row>
    <row r="17" spans="1:13" ht="9" customHeight="1" thickBot="1">
      <c r="A17" s="67"/>
      <c r="B17" s="58"/>
      <c r="C17" s="59"/>
      <c r="D17" s="59"/>
      <c r="E17" s="59"/>
      <c r="F17" s="59"/>
      <c r="G17" s="59"/>
      <c r="H17" s="59"/>
      <c r="I17" s="59"/>
      <c r="J17" s="59"/>
      <c r="K17" s="67"/>
      <c r="L17" s="53"/>
      <c r="M17" s="53"/>
    </row>
    <row r="18" spans="1:13" ht="52.5" customHeight="1" thickBot="1">
      <c r="A18" s="67"/>
      <c r="B18" s="60" t="s">
        <v>17</v>
      </c>
      <c r="C18" s="61"/>
      <c r="D18" s="152" t="s">
        <v>18</v>
      </c>
      <c r="E18" s="152"/>
      <c r="F18" s="155"/>
      <c r="G18" s="156"/>
      <c r="H18" s="157"/>
      <c r="I18" s="158"/>
      <c r="J18" s="57"/>
      <c r="K18" s="67"/>
      <c r="L18" s="53"/>
      <c r="M18" s="53"/>
    </row>
    <row r="19" spans="1:13" ht="9.75" customHeight="1">
      <c r="A19" s="67"/>
      <c r="B19" s="150"/>
      <c r="C19" s="151"/>
      <c r="D19" s="151"/>
      <c r="E19" s="151"/>
      <c r="F19" s="151"/>
      <c r="G19" s="151"/>
      <c r="H19" s="151"/>
      <c r="I19" s="151"/>
      <c r="J19" s="151"/>
      <c r="K19" s="67"/>
      <c r="L19" s="53"/>
      <c r="M19" s="53"/>
    </row>
    <row r="20" spans="1:13" ht="13.5" customHeight="1">
      <c r="A20" s="71"/>
      <c r="B20" s="73"/>
      <c r="C20" s="74"/>
      <c r="D20" s="71"/>
      <c r="E20" s="71"/>
      <c r="F20" s="71"/>
      <c r="G20" s="67"/>
      <c r="H20" s="67"/>
      <c r="I20" s="67"/>
      <c r="J20" s="67"/>
      <c r="K20" s="67"/>
      <c r="L20" s="55"/>
      <c r="M20" s="53"/>
    </row>
    <row r="21" spans="1:13" ht="15" customHeight="1">
      <c r="A21" s="71"/>
      <c r="B21" s="73"/>
      <c r="C21" s="74"/>
      <c r="D21" s="76"/>
      <c r="E21" s="76"/>
      <c r="F21" s="76"/>
      <c r="G21" s="70"/>
      <c r="H21" s="70"/>
      <c r="I21" s="70"/>
      <c r="J21" s="70"/>
      <c r="K21" s="67"/>
      <c r="L21" s="56"/>
      <c r="M21" s="51"/>
    </row>
    <row r="22" spans="1:13" ht="15" customHeight="1">
      <c r="A22" s="71"/>
      <c r="B22" s="73"/>
      <c r="C22" s="75"/>
      <c r="D22" s="76"/>
      <c r="E22" s="76"/>
      <c r="F22" s="76"/>
      <c r="G22" s="70"/>
      <c r="H22" s="70"/>
      <c r="I22" s="70"/>
      <c r="J22" s="70"/>
      <c r="K22" s="67"/>
      <c r="L22" s="56"/>
      <c r="M22" s="51"/>
    </row>
    <row r="23" spans="1:13" ht="15" customHeight="1">
      <c r="A23" s="71"/>
      <c r="B23" s="73"/>
      <c r="C23" s="75"/>
      <c r="D23" s="76"/>
      <c r="E23" s="76"/>
      <c r="F23" s="76"/>
      <c r="G23" s="70"/>
      <c r="H23" s="70"/>
      <c r="I23" s="70"/>
      <c r="J23" s="70"/>
      <c r="K23" s="67"/>
      <c r="L23" s="56"/>
      <c r="M23" s="51"/>
    </row>
    <row r="24" spans="1:13" ht="15" customHeight="1" thickBot="1">
      <c r="A24" s="71"/>
      <c r="B24" s="73"/>
      <c r="C24" s="75"/>
      <c r="D24" s="76"/>
      <c r="E24" s="76"/>
      <c r="F24" s="76"/>
      <c r="G24" s="70"/>
      <c r="H24" s="70"/>
      <c r="I24" s="70"/>
      <c r="J24" s="70"/>
      <c r="K24" s="67"/>
      <c r="L24" s="56"/>
      <c r="M24" s="51"/>
    </row>
    <row r="25" spans="1:13" ht="26.25" customHeight="1" thickBot="1">
      <c r="A25" s="71"/>
      <c r="B25" s="83" t="s">
        <v>20</v>
      </c>
      <c r="C25" s="83"/>
      <c r="D25" s="77"/>
      <c r="E25" s="78"/>
      <c r="F25" s="76"/>
      <c r="G25" s="70"/>
      <c r="H25" s="70"/>
      <c r="I25" s="70"/>
      <c r="J25" s="70"/>
      <c r="K25" s="67"/>
      <c r="L25" s="1"/>
      <c r="M25" s="1"/>
    </row>
    <row r="26" spans="1:13" ht="21.75" customHeight="1" thickBot="1">
      <c r="A26" s="71"/>
      <c r="B26" s="41">
        <f>J140</f>
        <v>0</v>
      </c>
      <c r="C26" s="42"/>
      <c r="D26" s="119"/>
      <c r="E26" s="78"/>
      <c r="F26" s="76"/>
      <c r="G26" s="70"/>
      <c r="H26" s="70"/>
      <c r="I26" s="153"/>
      <c r="J26" s="154"/>
      <c r="K26" s="67"/>
      <c r="L26" s="1"/>
      <c r="M26" s="1"/>
    </row>
    <row r="27" spans="1:13" ht="31.5" customHeight="1" thickBot="1">
      <c r="A27" s="71"/>
      <c r="B27" s="84"/>
      <c r="C27" s="85" t="s">
        <v>124</v>
      </c>
      <c r="D27" s="85" t="s">
        <v>51</v>
      </c>
      <c r="E27" s="86" t="s">
        <v>39</v>
      </c>
      <c r="F27" s="86" t="s">
        <v>52</v>
      </c>
      <c r="G27" s="138" t="s">
        <v>14</v>
      </c>
      <c r="H27" s="67"/>
      <c r="I27" s="48" t="s">
        <v>44</v>
      </c>
      <c r="J27" s="49" t="s">
        <v>45</v>
      </c>
      <c r="L27" s="1"/>
      <c r="M27" s="1"/>
    </row>
    <row r="28" spans="1:13" ht="15" customHeight="1" thickBot="1">
      <c r="A28" s="71"/>
      <c r="B28" s="87" t="s">
        <v>27</v>
      </c>
      <c r="C28" s="98" t="s">
        <v>28</v>
      </c>
      <c r="D28" s="98">
        <v>200</v>
      </c>
      <c r="E28" s="98">
        <v>120</v>
      </c>
      <c r="F28" s="98">
        <v>120</v>
      </c>
      <c r="G28" s="31"/>
      <c r="H28" s="67"/>
      <c r="I28" s="126">
        <f>SUM(D28*E28*F28)/1000000</f>
        <v>2.88</v>
      </c>
      <c r="J28" s="30">
        <f aca="true" t="shared" si="0" ref="J28:J59">SUM(G28*I28)</f>
        <v>0</v>
      </c>
      <c r="L28" s="1"/>
      <c r="M28" s="1"/>
    </row>
    <row r="29" spans="1:13" ht="15" customHeight="1">
      <c r="A29" s="71"/>
      <c r="B29" s="11"/>
      <c r="C29" s="99" t="s">
        <v>29</v>
      </c>
      <c r="D29" s="99">
        <v>160</v>
      </c>
      <c r="E29" s="99">
        <v>110</v>
      </c>
      <c r="F29" s="99">
        <v>120</v>
      </c>
      <c r="G29" s="32"/>
      <c r="H29" s="67"/>
      <c r="I29" s="126">
        <f aca="true" t="shared" si="1" ref="I29:I93">SUM(D29*E29*F29)/1000000</f>
        <v>2.112</v>
      </c>
      <c r="J29" s="30">
        <f t="shared" si="0"/>
        <v>0</v>
      </c>
      <c r="L29" s="1"/>
      <c r="M29" s="1"/>
    </row>
    <row r="30" spans="1:13" ht="15" customHeight="1">
      <c r="A30" s="71"/>
      <c r="B30" s="11"/>
      <c r="C30" s="99" t="s">
        <v>75</v>
      </c>
      <c r="D30" s="99">
        <v>80</v>
      </c>
      <c r="E30" s="99">
        <v>100</v>
      </c>
      <c r="F30" s="99">
        <v>100</v>
      </c>
      <c r="G30" s="32"/>
      <c r="H30" s="67"/>
      <c r="I30" s="126">
        <f t="shared" si="1"/>
        <v>0.8</v>
      </c>
      <c r="J30" s="30">
        <f t="shared" si="0"/>
        <v>0</v>
      </c>
      <c r="L30" s="1"/>
      <c r="M30" s="1"/>
    </row>
    <row r="31" spans="1:13" ht="15" customHeight="1">
      <c r="A31" s="71"/>
      <c r="B31" s="11"/>
      <c r="C31" s="99" t="s">
        <v>21</v>
      </c>
      <c r="D31" s="99">
        <v>80</v>
      </c>
      <c r="E31" s="99">
        <v>100</v>
      </c>
      <c r="F31" s="99">
        <v>100</v>
      </c>
      <c r="G31" s="32"/>
      <c r="H31" s="67"/>
      <c r="I31" s="126">
        <f t="shared" si="1"/>
        <v>0.8</v>
      </c>
      <c r="J31" s="30">
        <f t="shared" si="0"/>
        <v>0</v>
      </c>
      <c r="L31" s="1"/>
      <c r="M31" s="1"/>
    </row>
    <row r="32" spans="1:13" ht="15" customHeight="1">
      <c r="A32" s="71"/>
      <c r="B32" s="11"/>
      <c r="C32" s="99" t="s">
        <v>22</v>
      </c>
      <c r="D32" s="99">
        <v>170</v>
      </c>
      <c r="E32" s="99">
        <v>60</v>
      </c>
      <c r="F32" s="99">
        <v>25</v>
      </c>
      <c r="G32" s="32"/>
      <c r="H32" s="67"/>
      <c r="I32" s="126">
        <f t="shared" si="1"/>
        <v>0.255</v>
      </c>
      <c r="J32" s="30">
        <f t="shared" si="0"/>
        <v>0</v>
      </c>
      <c r="L32" s="1"/>
      <c r="M32" s="1"/>
    </row>
    <row r="33" spans="1:13" ht="15" customHeight="1">
      <c r="A33" s="71"/>
      <c r="B33" s="11"/>
      <c r="C33" s="99" t="s">
        <v>74</v>
      </c>
      <c r="D33" s="99">
        <v>100</v>
      </c>
      <c r="E33" s="99">
        <v>55</v>
      </c>
      <c r="F33" s="99">
        <v>50</v>
      </c>
      <c r="G33" s="32"/>
      <c r="H33" s="67"/>
      <c r="I33" s="126">
        <f t="shared" si="1"/>
        <v>0.275</v>
      </c>
      <c r="J33" s="30">
        <f t="shared" si="0"/>
        <v>0</v>
      </c>
      <c r="L33" s="1"/>
      <c r="M33" s="1"/>
    </row>
    <row r="34" spans="1:13" ht="15" customHeight="1">
      <c r="A34" s="71"/>
      <c r="B34" s="11"/>
      <c r="C34" s="99" t="s">
        <v>58</v>
      </c>
      <c r="D34" s="99">
        <v>60</v>
      </c>
      <c r="E34" s="99">
        <v>60</v>
      </c>
      <c r="F34" s="99">
        <v>60</v>
      </c>
      <c r="G34" s="32"/>
      <c r="H34" s="67"/>
      <c r="I34" s="126">
        <f>SUM(D34*E34*F34)/1000000</f>
        <v>0.216</v>
      </c>
      <c r="J34" s="30">
        <f t="shared" si="0"/>
        <v>0</v>
      </c>
      <c r="L34" s="1"/>
      <c r="M34" s="1"/>
    </row>
    <row r="35" spans="1:13" ht="15" customHeight="1">
      <c r="A35" s="71"/>
      <c r="B35" s="11"/>
      <c r="C35" s="99" t="s">
        <v>10</v>
      </c>
      <c r="D35" s="99">
        <v>100</v>
      </c>
      <c r="E35" s="99">
        <v>100</v>
      </c>
      <c r="F35" s="99">
        <v>45</v>
      </c>
      <c r="G35" s="32"/>
      <c r="H35" s="67"/>
      <c r="I35" s="126">
        <f t="shared" si="1"/>
        <v>0.45</v>
      </c>
      <c r="J35" s="30">
        <f t="shared" si="0"/>
        <v>0</v>
      </c>
      <c r="L35" s="1"/>
      <c r="M35" s="1"/>
    </row>
    <row r="36" spans="1:13" ht="12">
      <c r="A36" s="71"/>
      <c r="B36" s="11"/>
      <c r="C36" s="99" t="s">
        <v>30</v>
      </c>
      <c r="D36" s="99">
        <v>52</v>
      </c>
      <c r="E36" s="99">
        <v>46</v>
      </c>
      <c r="F36" s="99">
        <v>42</v>
      </c>
      <c r="G36" s="32"/>
      <c r="H36" s="67"/>
      <c r="I36" s="126">
        <f t="shared" si="1"/>
        <v>0.100464</v>
      </c>
      <c r="J36" s="30">
        <f t="shared" si="0"/>
        <v>0</v>
      </c>
      <c r="L36" s="1"/>
      <c r="M36" s="1"/>
    </row>
    <row r="37" spans="1:13" ht="15" customHeight="1">
      <c r="A37" s="71"/>
      <c r="B37" s="11"/>
      <c r="C37" s="99" t="s">
        <v>31</v>
      </c>
      <c r="D37" s="99">
        <v>52</v>
      </c>
      <c r="E37" s="99">
        <v>80</v>
      </c>
      <c r="F37" s="99">
        <v>52</v>
      </c>
      <c r="G37" s="32"/>
      <c r="H37" s="67"/>
      <c r="I37" s="126">
        <f t="shared" si="1"/>
        <v>0.21632</v>
      </c>
      <c r="J37" s="30">
        <f t="shared" si="0"/>
        <v>0</v>
      </c>
      <c r="L37" s="1"/>
      <c r="M37" s="1"/>
    </row>
    <row r="38" spans="1:13" ht="12">
      <c r="A38" s="71"/>
      <c r="B38" s="11"/>
      <c r="C38" s="99" t="s">
        <v>77</v>
      </c>
      <c r="D38" s="99">
        <v>36</v>
      </c>
      <c r="E38" s="99">
        <v>38</v>
      </c>
      <c r="F38" s="99">
        <v>32</v>
      </c>
      <c r="G38" s="32"/>
      <c r="H38" s="67"/>
      <c r="I38" s="126">
        <f t="shared" si="1"/>
        <v>0.043776</v>
      </c>
      <c r="J38" s="30">
        <f t="shared" si="0"/>
        <v>0</v>
      </c>
      <c r="L38" s="1"/>
      <c r="M38" s="1"/>
    </row>
    <row r="39" spans="1:13" ht="12">
      <c r="A39" s="71"/>
      <c r="B39" s="11"/>
      <c r="C39" s="99" t="s">
        <v>9</v>
      </c>
      <c r="D39" s="99">
        <v>80</v>
      </c>
      <c r="E39" s="99">
        <v>45</v>
      </c>
      <c r="F39" s="99">
        <v>70</v>
      </c>
      <c r="G39" s="32"/>
      <c r="H39" s="67"/>
      <c r="I39" s="126">
        <f t="shared" si="1"/>
        <v>0.252</v>
      </c>
      <c r="J39" s="30">
        <f t="shared" si="0"/>
        <v>0</v>
      </c>
      <c r="L39" s="1"/>
      <c r="M39" s="1"/>
    </row>
    <row r="40" spans="1:13" ht="12.75" thickBot="1">
      <c r="A40" s="71"/>
      <c r="B40" s="11"/>
      <c r="C40" s="99" t="s">
        <v>11</v>
      </c>
      <c r="D40" s="99">
        <v>60</v>
      </c>
      <c r="E40" s="99">
        <v>60</v>
      </c>
      <c r="F40" s="99">
        <v>60</v>
      </c>
      <c r="G40" s="32"/>
      <c r="H40" s="67"/>
      <c r="I40" s="126">
        <f>SUM(D40*E40*F40)/1000000</f>
        <v>0.216</v>
      </c>
      <c r="J40" s="30">
        <f t="shared" si="0"/>
        <v>0</v>
      </c>
      <c r="L40" s="1"/>
      <c r="M40" s="1"/>
    </row>
    <row r="41" spans="1:13" ht="12.75" thickBot="1">
      <c r="A41" s="71"/>
      <c r="B41" s="88" t="s">
        <v>89</v>
      </c>
      <c r="C41" s="100" t="s">
        <v>32</v>
      </c>
      <c r="D41" s="101">
        <v>60</v>
      </c>
      <c r="E41" s="101">
        <v>60</v>
      </c>
      <c r="F41" s="101">
        <v>90</v>
      </c>
      <c r="G41" s="32"/>
      <c r="H41" s="67"/>
      <c r="I41" s="126">
        <f aca="true" t="shared" si="2" ref="I41:I64">SUM(D41*E41*F41)/1000000</f>
        <v>0.324</v>
      </c>
      <c r="J41" s="30">
        <f t="shared" si="0"/>
        <v>0</v>
      </c>
      <c r="L41" s="1"/>
      <c r="M41" s="1"/>
    </row>
    <row r="42" spans="1:13" ht="12">
      <c r="A42" s="71"/>
      <c r="B42" s="17"/>
      <c r="C42" s="102" t="s">
        <v>33</v>
      </c>
      <c r="D42" s="103">
        <v>120</v>
      </c>
      <c r="E42" s="101">
        <v>60</v>
      </c>
      <c r="F42" s="101">
        <v>90</v>
      </c>
      <c r="G42" s="32"/>
      <c r="H42" s="67"/>
      <c r="I42" s="126">
        <f t="shared" si="2"/>
        <v>0.648</v>
      </c>
      <c r="J42" s="30">
        <f t="shared" si="0"/>
        <v>0</v>
      </c>
      <c r="L42" s="1"/>
      <c r="M42" s="1"/>
    </row>
    <row r="43" spans="1:13" ht="12">
      <c r="A43" s="71"/>
      <c r="B43" s="14"/>
      <c r="C43" s="104" t="s">
        <v>72</v>
      </c>
      <c r="D43" s="101">
        <v>60</v>
      </c>
      <c r="E43" s="101">
        <v>60</v>
      </c>
      <c r="F43" s="101">
        <v>85</v>
      </c>
      <c r="G43" s="32"/>
      <c r="H43" s="67"/>
      <c r="I43" s="126">
        <f t="shared" si="2"/>
        <v>0.306</v>
      </c>
      <c r="J43" s="30">
        <f t="shared" si="0"/>
        <v>0</v>
      </c>
      <c r="L43" s="1"/>
      <c r="M43" s="1"/>
    </row>
    <row r="44" spans="1:13" ht="14.25" customHeight="1">
      <c r="A44" s="71"/>
      <c r="B44" s="14"/>
      <c r="C44" s="104" t="s">
        <v>66</v>
      </c>
      <c r="D44" s="101">
        <v>60</v>
      </c>
      <c r="E44" s="101">
        <v>60</v>
      </c>
      <c r="F44" s="101">
        <v>85</v>
      </c>
      <c r="G44" s="32"/>
      <c r="H44" s="67"/>
      <c r="I44" s="126">
        <f t="shared" si="2"/>
        <v>0.306</v>
      </c>
      <c r="J44" s="30">
        <f t="shared" si="0"/>
        <v>0</v>
      </c>
      <c r="L44" s="1"/>
      <c r="M44" s="1"/>
    </row>
    <row r="45" spans="1:13" ht="12">
      <c r="A45" s="71"/>
      <c r="B45" s="14"/>
      <c r="C45" s="101" t="s">
        <v>100</v>
      </c>
      <c r="D45" s="101">
        <v>60</v>
      </c>
      <c r="E45" s="101">
        <v>60</v>
      </c>
      <c r="F45" s="101">
        <v>198</v>
      </c>
      <c r="G45" s="32"/>
      <c r="H45" s="67"/>
      <c r="I45" s="126">
        <f t="shared" si="2"/>
        <v>0.7128</v>
      </c>
      <c r="J45" s="30">
        <f t="shared" si="0"/>
        <v>0</v>
      </c>
      <c r="L45" s="1"/>
      <c r="M45" s="1"/>
    </row>
    <row r="46" spans="1:13" ht="12">
      <c r="A46" s="71"/>
      <c r="B46" s="14"/>
      <c r="C46" s="101" t="s">
        <v>37</v>
      </c>
      <c r="D46" s="101">
        <v>60</v>
      </c>
      <c r="E46" s="101">
        <v>60</v>
      </c>
      <c r="F46" s="101">
        <v>198</v>
      </c>
      <c r="G46" s="32"/>
      <c r="H46" s="67"/>
      <c r="I46" s="126">
        <f t="shared" si="2"/>
        <v>0.7128</v>
      </c>
      <c r="J46" s="30">
        <f t="shared" si="0"/>
        <v>0</v>
      </c>
      <c r="L46" s="1"/>
      <c r="M46" s="1"/>
    </row>
    <row r="47" spans="1:13" ht="12">
      <c r="A47" s="71"/>
      <c r="B47" s="14"/>
      <c r="C47" s="101" t="s">
        <v>101</v>
      </c>
      <c r="D47" s="101">
        <v>60</v>
      </c>
      <c r="E47" s="101">
        <v>60</v>
      </c>
      <c r="F47" s="101">
        <v>60</v>
      </c>
      <c r="G47" s="32"/>
      <c r="H47" s="67"/>
      <c r="I47" s="126">
        <f t="shared" si="2"/>
        <v>0.216</v>
      </c>
      <c r="J47" s="30">
        <f t="shared" si="0"/>
        <v>0</v>
      </c>
      <c r="L47" s="1"/>
      <c r="M47" s="1"/>
    </row>
    <row r="48" spans="1:13" ht="12">
      <c r="A48" s="71"/>
      <c r="B48" s="14"/>
      <c r="C48" s="101" t="s">
        <v>71</v>
      </c>
      <c r="D48" s="101">
        <v>60</v>
      </c>
      <c r="E48" s="101">
        <v>60</v>
      </c>
      <c r="F48" s="101">
        <v>85</v>
      </c>
      <c r="G48" s="32"/>
      <c r="H48" s="67"/>
      <c r="I48" s="126">
        <f t="shared" si="2"/>
        <v>0.306</v>
      </c>
      <c r="J48" s="30">
        <f t="shared" si="0"/>
        <v>0</v>
      </c>
      <c r="L48" s="1"/>
      <c r="M48" s="1"/>
    </row>
    <row r="49" spans="1:13" ht="12">
      <c r="A49" s="71"/>
      <c r="B49" s="14"/>
      <c r="C49" s="101" t="s">
        <v>69</v>
      </c>
      <c r="D49" s="101">
        <v>60</v>
      </c>
      <c r="E49" s="101">
        <v>60</v>
      </c>
      <c r="F49" s="101">
        <v>85</v>
      </c>
      <c r="G49" s="32"/>
      <c r="H49" s="67"/>
      <c r="I49" s="126">
        <f t="shared" si="2"/>
        <v>0.306</v>
      </c>
      <c r="J49" s="30">
        <f t="shared" si="0"/>
        <v>0</v>
      </c>
      <c r="L49" s="1"/>
      <c r="M49" s="1"/>
    </row>
    <row r="50" spans="1:13" ht="12">
      <c r="A50" s="71"/>
      <c r="B50" s="14"/>
      <c r="C50" s="101" t="s">
        <v>70</v>
      </c>
      <c r="D50" s="101">
        <v>60</v>
      </c>
      <c r="E50" s="101">
        <v>60</v>
      </c>
      <c r="F50" s="101">
        <v>85</v>
      </c>
      <c r="G50" s="32"/>
      <c r="H50" s="67"/>
      <c r="I50" s="126">
        <f t="shared" si="2"/>
        <v>0.306</v>
      </c>
      <c r="J50" s="30">
        <f t="shared" si="0"/>
        <v>0</v>
      </c>
      <c r="L50" s="1"/>
      <c r="M50" s="1"/>
    </row>
    <row r="51" spans="1:13" ht="12">
      <c r="A51" s="71"/>
      <c r="B51" s="14"/>
      <c r="C51" s="105" t="s">
        <v>73</v>
      </c>
      <c r="D51" s="105">
        <v>45</v>
      </c>
      <c r="E51" s="105">
        <v>50</v>
      </c>
      <c r="F51" s="105">
        <v>45</v>
      </c>
      <c r="G51" s="45"/>
      <c r="H51" s="67"/>
      <c r="I51" s="126">
        <f t="shared" si="2"/>
        <v>0.10125</v>
      </c>
      <c r="J51" s="30">
        <f t="shared" si="0"/>
        <v>0</v>
      </c>
      <c r="L51" s="1"/>
      <c r="M51" s="1"/>
    </row>
    <row r="52" spans="1:13" ht="12">
      <c r="A52" s="71"/>
      <c r="B52" s="14"/>
      <c r="C52" s="102" t="s">
        <v>38</v>
      </c>
      <c r="D52" s="102">
        <v>175</v>
      </c>
      <c r="E52" s="102">
        <v>100</v>
      </c>
      <c r="F52" s="102">
        <v>80</v>
      </c>
      <c r="G52" s="32"/>
      <c r="H52" s="67"/>
      <c r="I52" s="126">
        <f t="shared" si="2"/>
        <v>1.4</v>
      </c>
      <c r="J52" s="30">
        <f t="shared" si="0"/>
        <v>0</v>
      </c>
      <c r="L52" s="1"/>
      <c r="M52" s="1"/>
    </row>
    <row r="53" spans="1:13" ht="15" customHeight="1">
      <c r="A53" s="71"/>
      <c r="B53" s="14"/>
      <c r="C53" s="102" t="s">
        <v>7</v>
      </c>
      <c r="D53" s="102">
        <v>80</v>
      </c>
      <c r="E53" s="102">
        <v>100</v>
      </c>
      <c r="F53" s="102">
        <v>100</v>
      </c>
      <c r="G53" s="32"/>
      <c r="H53" s="67"/>
      <c r="I53" s="126">
        <f t="shared" si="2"/>
        <v>0.8</v>
      </c>
      <c r="J53" s="30">
        <f t="shared" si="0"/>
        <v>0</v>
      </c>
      <c r="L53" s="1"/>
      <c r="M53" s="1"/>
    </row>
    <row r="54" spans="1:13" ht="12.75" thickBot="1">
      <c r="A54" s="71"/>
      <c r="B54" s="14"/>
      <c r="C54" s="101" t="s">
        <v>102</v>
      </c>
      <c r="D54" s="101">
        <v>45</v>
      </c>
      <c r="E54" s="101">
        <v>45</v>
      </c>
      <c r="F54" s="101">
        <v>45</v>
      </c>
      <c r="G54" s="32"/>
      <c r="H54" s="67"/>
      <c r="I54" s="126">
        <f t="shared" si="2"/>
        <v>0.091125</v>
      </c>
      <c r="J54" s="30">
        <f t="shared" si="0"/>
        <v>0</v>
      </c>
      <c r="L54" s="1"/>
      <c r="M54" s="1"/>
    </row>
    <row r="55" spans="1:13" ht="12.75" thickBot="1">
      <c r="A55" s="71"/>
      <c r="B55" s="88" t="s">
        <v>79</v>
      </c>
      <c r="C55" s="120" t="s">
        <v>80</v>
      </c>
      <c r="D55" s="121">
        <v>240</v>
      </c>
      <c r="E55" s="121">
        <v>140</v>
      </c>
      <c r="F55" s="121">
        <v>80</v>
      </c>
      <c r="G55" s="32"/>
      <c r="H55" s="67"/>
      <c r="I55" s="126">
        <f t="shared" si="2"/>
        <v>2.688</v>
      </c>
      <c r="J55" s="30">
        <f t="shared" si="0"/>
        <v>0</v>
      </c>
      <c r="L55" s="1"/>
      <c r="M55" s="1"/>
    </row>
    <row r="56" spans="1:13" ht="12">
      <c r="A56" s="71"/>
      <c r="B56" s="19"/>
      <c r="C56" s="121" t="s">
        <v>81</v>
      </c>
      <c r="D56" s="121">
        <v>180</v>
      </c>
      <c r="E56" s="121">
        <v>140</v>
      </c>
      <c r="F56" s="121">
        <v>80</v>
      </c>
      <c r="G56" s="32"/>
      <c r="H56" s="67"/>
      <c r="I56" s="126">
        <f t="shared" si="2"/>
        <v>2.016</v>
      </c>
      <c r="J56" s="30">
        <f t="shared" si="0"/>
        <v>0</v>
      </c>
      <c r="L56" s="1"/>
      <c r="M56" s="1"/>
    </row>
    <row r="57" spans="1:13" ht="12.75" customHeight="1">
      <c r="A57" s="71"/>
      <c r="B57" s="19"/>
      <c r="C57" s="122" t="s">
        <v>82</v>
      </c>
      <c r="D57" s="122">
        <v>85</v>
      </c>
      <c r="E57" s="122">
        <v>40</v>
      </c>
      <c r="F57" s="122">
        <v>80</v>
      </c>
      <c r="G57" s="32"/>
      <c r="H57" s="67"/>
      <c r="I57" s="126">
        <f t="shared" si="2"/>
        <v>0.272</v>
      </c>
      <c r="J57" s="30">
        <f t="shared" si="0"/>
        <v>0</v>
      </c>
      <c r="L57" s="1"/>
      <c r="M57" s="1"/>
    </row>
    <row r="58" spans="1:13" ht="12">
      <c r="A58" s="67"/>
      <c r="B58" s="19"/>
      <c r="C58" s="118" t="s">
        <v>83</v>
      </c>
      <c r="D58" s="118">
        <v>50</v>
      </c>
      <c r="E58" s="118">
        <v>50</v>
      </c>
      <c r="F58" s="118">
        <v>90</v>
      </c>
      <c r="G58" s="32"/>
      <c r="H58" s="67"/>
      <c r="I58" s="126">
        <f t="shared" si="2"/>
        <v>0.225</v>
      </c>
      <c r="J58" s="30">
        <f t="shared" si="0"/>
        <v>0</v>
      </c>
      <c r="L58" s="1"/>
      <c r="M58" s="1"/>
    </row>
    <row r="59" spans="1:13" ht="12">
      <c r="A59" s="67"/>
      <c r="B59" s="19"/>
      <c r="C59" s="118" t="s">
        <v>67</v>
      </c>
      <c r="D59" s="118">
        <v>120</v>
      </c>
      <c r="E59" s="118">
        <v>60</v>
      </c>
      <c r="F59" s="118">
        <v>100</v>
      </c>
      <c r="G59" s="32"/>
      <c r="H59" s="67"/>
      <c r="I59" s="126">
        <f t="shared" si="2"/>
        <v>0.72</v>
      </c>
      <c r="J59" s="30">
        <f t="shared" si="0"/>
        <v>0</v>
      </c>
      <c r="L59" s="1"/>
      <c r="M59" s="1"/>
    </row>
    <row r="60" spans="1:13" ht="12">
      <c r="A60" s="67"/>
      <c r="B60" s="19"/>
      <c r="C60" s="123" t="s">
        <v>103</v>
      </c>
      <c r="D60" s="124">
        <v>40</v>
      </c>
      <c r="E60" s="124">
        <v>40</v>
      </c>
      <c r="F60" s="124">
        <v>90</v>
      </c>
      <c r="G60" s="32"/>
      <c r="H60" s="67"/>
      <c r="I60" s="126">
        <f t="shared" si="2"/>
        <v>0.144</v>
      </c>
      <c r="J60" s="30">
        <f aca="true" t="shared" si="3" ref="J60:J91">SUM(G60*I60)</f>
        <v>0</v>
      </c>
      <c r="L60" s="1"/>
      <c r="M60" s="1"/>
    </row>
    <row r="61" spans="1:13" ht="12">
      <c r="A61" s="67"/>
      <c r="B61" s="19"/>
      <c r="C61" s="121" t="s">
        <v>84</v>
      </c>
      <c r="D61" s="121">
        <v>50</v>
      </c>
      <c r="E61" s="121">
        <v>60</v>
      </c>
      <c r="F61" s="121">
        <v>100</v>
      </c>
      <c r="G61" s="32"/>
      <c r="H61" s="67"/>
      <c r="I61" s="126">
        <f>SUM(D61*E61*F61)/1000000</f>
        <v>0.3</v>
      </c>
      <c r="J61" s="30">
        <f t="shared" si="3"/>
        <v>0</v>
      </c>
      <c r="L61" s="1"/>
      <c r="M61" s="1"/>
    </row>
    <row r="62" spans="1:13" ht="12">
      <c r="A62" s="67"/>
      <c r="B62" s="19"/>
      <c r="C62" s="121" t="s">
        <v>85</v>
      </c>
      <c r="D62" s="121">
        <v>200</v>
      </c>
      <c r="E62" s="121">
        <v>80</v>
      </c>
      <c r="F62" s="121">
        <v>80</v>
      </c>
      <c r="G62" s="32"/>
      <c r="H62" s="67"/>
      <c r="I62" s="126">
        <f t="shared" si="2"/>
        <v>1.28</v>
      </c>
      <c r="J62" s="30">
        <f t="shared" si="3"/>
        <v>0</v>
      </c>
      <c r="L62" s="1"/>
      <c r="M62" s="1"/>
    </row>
    <row r="63" spans="1:13" ht="12">
      <c r="A63" s="67"/>
      <c r="B63" s="19"/>
      <c r="C63" s="121" t="s">
        <v>86</v>
      </c>
      <c r="D63" s="121">
        <v>140</v>
      </c>
      <c r="E63" s="121">
        <v>80</v>
      </c>
      <c r="F63" s="121">
        <v>80</v>
      </c>
      <c r="G63" s="32"/>
      <c r="H63" s="67"/>
      <c r="I63" s="126">
        <f t="shared" si="2"/>
        <v>0.896</v>
      </c>
      <c r="J63" s="30">
        <f t="shared" si="3"/>
        <v>0</v>
      </c>
      <c r="L63" s="1"/>
      <c r="M63" s="1"/>
    </row>
    <row r="64" spans="1:13" ht="12.75" thickBot="1">
      <c r="A64" s="67"/>
      <c r="B64" s="19"/>
      <c r="C64" s="121" t="s">
        <v>87</v>
      </c>
      <c r="D64" s="121">
        <v>75</v>
      </c>
      <c r="E64" s="121">
        <v>40</v>
      </c>
      <c r="F64" s="121">
        <v>70</v>
      </c>
      <c r="G64" s="32"/>
      <c r="H64" s="67"/>
      <c r="I64" s="126">
        <f t="shared" si="2"/>
        <v>0.21</v>
      </c>
      <c r="J64" s="30">
        <f t="shared" si="3"/>
        <v>0</v>
      </c>
      <c r="L64" s="1"/>
      <c r="M64" s="1"/>
    </row>
    <row r="65" spans="1:13" ht="15" customHeight="1" thickBot="1">
      <c r="A65" s="71"/>
      <c r="B65" s="88" t="s">
        <v>88</v>
      </c>
      <c r="C65" s="106" t="s">
        <v>57</v>
      </c>
      <c r="D65" s="107">
        <v>200</v>
      </c>
      <c r="E65" s="107">
        <v>140</v>
      </c>
      <c r="F65" s="107">
        <v>60</v>
      </c>
      <c r="G65" s="31"/>
      <c r="H65" s="67"/>
      <c r="I65" s="126">
        <f t="shared" si="1"/>
        <v>1.68</v>
      </c>
      <c r="J65" s="30">
        <f t="shared" si="3"/>
        <v>0</v>
      </c>
      <c r="L65" s="1"/>
      <c r="M65" s="1"/>
    </row>
    <row r="66" spans="1:13" ht="15" customHeight="1">
      <c r="A66" s="71"/>
      <c r="B66" s="12"/>
      <c r="C66" s="108" t="s">
        <v>54</v>
      </c>
      <c r="D66" s="108">
        <v>200</v>
      </c>
      <c r="E66" s="108">
        <v>160</v>
      </c>
      <c r="F66" s="108">
        <v>30</v>
      </c>
      <c r="G66" s="32"/>
      <c r="H66" s="67"/>
      <c r="I66" s="126">
        <f t="shared" si="1"/>
        <v>0.96</v>
      </c>
      <c r="J66" s="30">
        <f t="shared" si="3"/>
        <v>0</v>
      </c>
      <c r="L66" s="1"/>
      <c r="M66" s="1"/>
    </row>
    <row r="67" spans="1:13" ht="15" customHeight="1">
      <c r="A67" s="71"/>
      <c r="B67" s="12"/>
      <c r="C67" s="108" t="s">
        <v>8</v>
      </c>
      <c r="D67" s="108">
        <v>200</v>
      </c>
      <c r="E67" s="108">
        <v>160</v>
      </c>
      <c r="F67" s="108">
        <v>15</v>
      </c>
      <c r="G67" s="32"/>
      <c r="H67" s="67"/>
      <c r="I67" s="126">
        <f t="shared" si="1"/>
        <v>0.48</v>
      </c>
      <c r="J67" s="30">
        <f t="shared" si="3"/>
        <v>0</v>
      </c>
      <c r="L67" s="1"/>
      <c r="M67" s="1"/>
    </row>
    <row r="68" spans="1:13" ht="15" customHeight="1">
      <c r="A68" s="71"/>
      <c r="B68" s="12"/>
      <c r="C68" s="108" t="s">
        <v>119</v>
      </c>
      <c r="D68" s="108">
        <v>200</v>
      </c>
      <c r="E68" s="108">
        <v>140</v>
      </c>
      <c r="F68" s="108">
        <v>25</v>
      </c>
      <c r="G68" s="32"/>
      <c r="H68" s="67"/>
      <c r="I68" s="126">
        <f t="shared" si="1"/>
        <v>0.7</v>
      </c>
      <c r="J68" s="30">
        <f t="shared" si="3"/>
        <v>0</v>
      </c>
      <c r="L68" s="1"/>
      <c r="M68" s="1"/>
    </row>
    <row r="69" spans="1:13" ht="15" customHeight="1">
      <c r="A69" s="71"/>
      <c r="B69" s="13"/>
      <c r="C69" s="108" t="s">
        <v>56</v>
      </c>
      <c r="D69" s="108">
        <v>200</v>
      </c>
      <c r="E69" s="108">
        <v>200</v>
      </c>
      <c r="F69" s="108">
        <v>90</v>
      </c>
      <c r="G69" s="32"/>
      <c r="H69" s="67"/>
      <c r="I69" s="126">
        <f t="shared" si="1"/>
        <v>3.6</v>
      </c>
      <c r="J69" s="30">
        <f t="shared" si="3"/>
        <v>0</v>
      </c>
      <c r="L69" s="1"/>
      <c r="M69" s="1"/>
    </row>
    <row r="70" spans="1:13" ht="15" customHeight="1">
      <c r="A70" s="71"/>
      <c r="B70" s="13"/>
      <c r="C70" s="108" t="s">
        <v>55</v>
      </c>
      <c r="D70" s="108">
        <v>200</v>
      </c>
      <c r="E70" s="108">
        <v>200</v>
      </c>
      <c r="F70" s="108">
        <v>30</v>
      </c>
      <c r="G70" s="32"/>
      <c r="H70" s="67"/>
      <c r="I70" s="126">
        <f t="shared" si="1"/>
        <v>1.2</v>
      </c>
      <c r="J70" s="30">
        <f t="shared" si="3"/>
        <v>0</v>
      </c>
      <c r="L70" s="1"/>
      <c r="M70" s="1"/>
    </row>
    <row r="71" spans="1:13" ht="15" customHeight="1">
      <c r="A71" s="71"/>
      <c r="B71" s="13"/>
      <c r="C71" s="108" t="s">
        <v>120</v>
      </c>
      <c r="D71" s="108">
        <v>200</v>
      </c>
      <c r="E71" s="108">
        <v>200</v>
      </c>
      <c r="F71" s="108">
        <v>22</v>
      </c>
      <c r="G71" s="32"/>
      <c r="H71" s="67"/>
      <c r="I71" s="126">
        <f t="shared" si="1"/>
        <v>0.88</v>
      </c>
      <c r="J71" s="30">
        <f t="shared" si="3"/>
        <v>0</v>
      </c>
      <c r="L71" s="1"/>
      <c r="M71" s="1"/>
    </row>
    <row r="72" spans="1:13" ht="15" customHeight="1">
      <c r="A72" s="71"/>
      <c r="B72" s="13"/>
      <c r="C72" s="108" t="s">
        <v>118</v>
      </c>
      <c r="D72" s="108">
        <v>140</v>
      </c>
      <c r="E72" s="108">
        <v>100</v>
      </c>
      <c r="F72" s="108">
        <v>90</v>
      </c>
      <c r="G72" s="32"/>
      <c r="H72" s="67"/>
      <c r="I72" s="126">
        <f t="shared" si="1"/>
        <v>1.26</v>
      </c>
      <c r="J72" s="30">
        <f t="shared" si="3"/>
        <v>0</v>
      </c>
      <c r="L72" s="1"/>
      <c r="M72" s="1"/>
    </row>
    <row r="73" spans="1:13" ht="15" customHeight="1">
      <c r="A73" s="71"/>
      <c r="B73" s="13"/>
      <c r="C73" s="108" t="s">
        <v>53</v>
      </c>
      <c r="D73" s="108">
        <v>140</v>
      </c>
      <c r="E73" s="108">
        <v>100</v>
      </c>
      <c r="F73" s="108">
        <v>30</v>
      </c>
      <c r="G73" s="32"/>
      <c r="H73" s="67"/>
      <c r="I73" s="126">
        <f t="shared" si="1"/>
        <v>0.42</v>
      </c>
      <c r="J73" s="30">
        <f t="shared" si="3"/>
        <v>0</v>
      </c>
      <c r="L73" s="1"/>
      <c r="M73" s="1"/>
    </row>
    <row r="74" spans="1:13" ht="15" customHeight="1">
      <c r="A74" s="71"/>
      <c r="B74" s="13"/>
      <c r="C74" s="108" t="s">
        <v>121</v>
      </c>
      <c r="D74" s="108">
        <v>140</v>
      </c>
      <c r="E74" s="108">
        <v>100</v>
      </c>
      <c r="F74" s="108">
        <v>22</v>
      </c>
      <c r="G74" s="32"/>
      <c r="H74" s="67"/>
      <c r="I74" s="126">
        <f t="shared" si="1"/>
        <v>0.308</v>
      </c>
      <c r="J74" s="30">
        <f t="shared" si="3"/>
        <v>0</v>
      </c>
      <c r="L74" s="1"/>
      <c r="M74" s="1"/>
    </row>
    <row r="75" spans="1:13" ht="15" customHeight="1">
      <c r="A75" s="71"/>
      <c r="B75" s="13"/>
      <c r="C75" s="108" t="s">
        <v>95</v>
      </c>
      <c r="D75" s="108">
        <v>40</v>
      </c>
      <c r="E75" s="108">
        <v>35</v>
      </c>
      <c r="F75" s="108">
        <v>52</v>
      </c>
      <c r="G75" s="32"/>
      <c r="H75" s="67"/>
      <c r="I75" s="126">
        <f t="shared" si="1"/>
        <v>0.0728</v>
      </c>
      <c r="J75" s="30">
        <f t="shared" si="3"/>
        <v>0</v>
      </c>
      <c r="L75" s="1"/>
      <c r="M75" s="1"/>
    </row>
    <row r="76" spans="1:13" ht="15" customHeight="1">
      <c r="A76" s="71"/>
      <c r="B76" s="13"/>
      <c r="C76" s="108" t="s">
        <v>96</v>
      </c>
      <c r="D76" s="108">
        <v>40</v>
      </c>
      <c r="E76" s="108">
        <v>45</v>
      </c>
      <c r="F76" s="108">
        <v>70</v>
      </c>
      <c r="G76" s="32"/>
      <c r="H76" s="67"/>
      <c r="I76" s="126">
        <f t="shared" si="1"/>
        <v>0.126</v>
      </c>
      <c r="J76" s="30">
        <f t="shared" si="3"/>
        <v>0</v>
      </c>
      <c r="L76" s="1"/>
      <c r="M76" s="1"/>
    </row>
    <row r="77" spans="1:13" ht="15" customHeight="1">
      <c r="A77" s="71"/>
      <c r="B77" s="13"/>
      <c r="C77" s="108" t="s">
        <v>50</v>
      </c>
      <c r="D77" s="108">
        <v>80</v>
      </c>
      <c r="E77" s="108">
        <v>45</v>
      </c>
      <c r="F77" s="108">
        <v>70</v>
      </c>
      <c r="G77" s="32"/>
      <c r="H77" s="67"/>
      <c r="I77" s="126">
        <f t="shared" si="1"/>
        <v>0.252</v>
      </c>
      <c r="J77" s="30">
        <f t="shared" si="3"/>
        <v>0</v>
      </c>
      <c r="L77" s="1"/>
      <c r="M77" s="1"/>
    </row>
    <row r="78" spans="1:13" ht="12">
      <c r="A78" s="71"/>
      <c r="B78" s="13"/>
      <c r="C78" s="108" t="s">
        <v>92</v>
      </c>
      <c r="D78" s="108">
        <v>100</v>
      </c>
      <c r="E78" s="108">
        <v>60</v>
      </c>
      <c r="F78" s="108">
        <v>222</v>
      </c>
      <c r="G78" s="32"/>
      <c r="H78" s="67"/>
      <c r="I78" s="126">
        <f t="shared" si="1"/>
        <v>1.332</v>
      </c>
      <c r="J78" s="30">
        <f t="shared" si="3"/>
        <v>0</v>
      </c>
      <c r="L78" s="1"/>
      <c r="M78" s="1"/>
    </row>
    <row r="79" spans="1:13" ht="12.75" customHeight="1">
      <c r="A79" s="71"/>
      <c r="B79" s="13"/>
      <c r="C79" s="108" t="s">
        <v>91</v>
      </c>
      <c r="D79" s="108">
        <v>100</v>
      </c>
      <c r="E79" s="108">
        <v>30</v>
      </c>
      <c r="F79" s="108">
        <v>222</v>
      </c>
      <c r="G79" s="32"/>
      <c r="H79" s="67"/>
      <c r="I79" s="126">
        <f t="shared" si="1"/>
        <v>0.666</v>
      </c>
      <c r="J79" s="30">
        <f t="shared" si="3"/>
        <v>0</v>
      </c>
      <c r="L79" s="1"/>
      <c r="M79" s="1"/>
    </row>
    <row r="80" spans="1:13" ht="12">
      <c r="A80" s="71"/>
      <c r="B80" s="13"/>
      <c r="C80" s="108" t="s">
        <v>93</v>
      </c>
      <c r="D80" s="108">
        <v>60</v>
      </c>
      <c r="E80" s="108">
        <v>60</v>
      </c>
      <c r="F80" s="108">
        <v>222</v>
      </c>
      <c r="G80" s="32"/>
      <c r="H80" s="67"/>
      <c r="I80" s="126">
        <f t="shared" si="1"/>
        <v>0.7992</v>
      </c>
      <c r="J80" s="30">
        <f t="shared" si="3"/>
        <v>0</v>
      </c>
      <c r="L80" s="1"/>
      <c r="M80" s="1"/>
    </row>
    <row r="81" spans="1:13" ht="15.75" customHeight="1">
      <c r="A81" s="71"/>
      <c r="B81" s="13"/>
      <c r="C81" s="109" t="s">
        <v>94</v>
      </c>
      <c r="D81" s="108">
        <v>60</v>
      </c>
      <c r="E81" s="108">
        <v>30</v>
      </c>
      <c r="F81" s="108">
        <v>222</v>
      </c>
      <c r="G81" s="32"/>
      <c r="H81" s="67"/>
      <c r="I81" s="126">
        <f t="shared" si="1"/>
        <v>0.3996</v>
      </c>
      <c r="J81" s="30">
        <f t="shared" si="3"/>
        <v>0</v>
      </c>
      <c r="L81" s="1"/>
      <c r="M81" s="1"/>
    </row>
    <row r="82" spans="1:13" ht="12">
      <c r="A82" s="71"/>
      <c r="B82" s="13"/>
      <c r="C82" s="110" t="s">
        <v>97</v>
      </c>
      <c r="D82" s="111">
        <v>100</v>
      </c>
      <c r="E82" s="108">
        <v>45</v>
      </c>
      <c r="F82" s="108">
        <v>70</v>
      </c>
      <c r="G82" s="32"/>
      <c r="H82" s="67"/>
      <c r="I82" s="126">
        <f t="shared" si="1"/>
        <v>0.315</v>
      </c>
      <c r="J82" s="30">
        <f t="shared" si="3"/>
        <v>0</v>
      </c>
      <c r="L82" s="1"/>
      <c r="M82" s="1"/>
    </row>
    <row r="83" spans="1:13" ht="12">
      <c r="A83" s="71"/>
      <c r="B83" s="13"/>
      <c r="C83" s="110" t="s">
        <v>98</v>
      </c>
      <c r="D83" s="111">
        <v>140</v>
      </c>
      <c r="E83" s="108">
        <v>70</v>
      </c>
      <c r="F83" s="108">
        <v>70</v>
      </c>
      <c r="G83" s="32"/>
      <c r="H83" s="67"/>
      <c r="I83" s="126">
        <f t="shared" si="1"/>
        <v>0.686</v>
      </c>
      <c r="J83" s="30">
        <f t="shared" si="3"/>
        <v>0</v>
      </c>
      <c r="L83" s="1"/>
      <c r="M83" s="1"/>
    </row>
    <row r="84" spans="1:13" ht="12">
      <c r="A84" s="71"/>
      <c r="B84" s="13"/>
      <c r="C84" s="110" t="s">
        <v>68</v>
      </c>
      <c r="D84" s="111">
        <v>100</v>
      </c>
      <c r="E84" s="108">
        <v>70</v>
      </c>
      <c r="F84" s="108">
        <v>200</v>
      </c>
      <c r="G84" s="32"/>
      <c r="H84" s="67"/>
      <c r="I84" s="126">
        <f t="shared" si="1"/>
        <v>1.4</v>
      </c>
      <c r="J84" s="30">
        <f t="shared" si="3"/>
        <v>0</v>
      </c>
      <c r="L84" s="1"/>
      <c r="M84" s="1"/>
    </row>
    <row r="85" spans="1:13" ht="12">
      <c r="A85" s="71"/>
      <c r="B85" s="13"/>
      <c r="C85" s="110" t="s">
        <v>99</v>
      </c>
      <c r="D85" s="111">
        <v>50</v>
      </c>
      <c r="E85" s="108">
        <v>50</v>
      </c>
      <c r="F85" s="108">
        <v>90</v>
      </c>
      <c r="G85" s="32"/>
      <c r="H85" s="67"/>
      <c r="I85" s="126">
        <f t="shared" si="1"/>
        <v>0.225</v>
      </c>
      <c r="J85" s="30">
        <f t="shared" si="3"/>
        <v>0</v>
      </c>
      <c r="L85" s="1"/>
      <c r="M85" s="1"/>
    </row>
    <row r="86" spans="1:13" ht="12.75" thickBot="1">
      <c r="A86" s="71"/>
      <c r="B86" s="13"/>
      <c r="C86" s="110" t="s">
        <v>90</v>
      </c>
      <c r="D86" s="111">
        <v>35</v>
      </c>
      <c r="E86" s="108">
        <v>35</v>
      </c>
      <c r="F86" s="108">
        <v>35</v>
      </c>
      <c r="G86" s="32"/>
      <c r="H86" s="67"/>
      <c r="I86" s="126">
        <f t="shared" si="1"/>
        <v>0.042875</v>
      </c>
      <c r="J86" s="30">
        <f t="shared" si="3"/>
        <v>0</v>
      </c>
      <c r="L86" s="1"/>
      <c r="M86" s="1"/>
    </row>
    <row r="87" spans="1:13" ht="12.75" thickBot="1">
      <c r="A87" s="67"/>
      <c r="B87" s="125" t="s">
        <v>105</v>
      </c>
      <c r="C87" s="112" t="s">
        <v>108</v>
      </c>
      <c r="D87" s="113">
        <v>160</v>
      </c>
      <c r="E87" s="113">
        <v>100</v>
      </c>
      <c r="F87" s="113">
        <v>100</v>
      </c>
      <c r="G87" s="32"/>
      <c r="H87" s="67"/>
      <c r="I87" s="126">
        <f t="shared" si="1"/>
        <v>1.6</v>
      </c>
      <c r="J87" s="30">
        <f t="shared" si="3"/>
        <v>0</v>
      </c>
      <c r="L87" s="1"/>
      <c r="M87" s="1"/>
    </row>
    <row r="88" spans="1:13" ht="15" customHeight="1">
      <c r="A88" s="67"/>
      <c r="B88" s="18"/>
      <c r="C88" s="113" t="s">
        <v>109</v>
      </c>
      <c r="D88" s="113">
        <v>80</v>
      </c>
      <c r="E88" s="113">
        <v>100</v>
      </c>
      <c r="F88" s="113">
        <v>100</v>
      </c>
      <c r="G88" s="32"/>
      <c r="H88" s="67"/>
      <c r="I88" s="126">
        <f t="shared" si="1"/>
        <v>0.8</v>
      </c>
      <c r="J88" s="30">
        <f t="shared" si="3"/>
        <v>0</v>
      </c>
      <c r="L88" s="1"/>
      <c r="M88" s="1"/>
    </row>
    <row r="89" spans="1:13" ht="15" customHeight="1">
      <c r="A89" s="67"/>
      <c r="B89" s="18"/>
      <c r="C89" s="113" t="s">
        <v>43</v>
      </c>
      <c r="D89" s="113">
        <v>80</v>
      </c>
      <c r="E89" s="113">
        <v>100</v>
      </c>
      <c r="F89" s="113">
        <v>100</v>
      </c>
      <c r="G89" s="32"/>
      <c r="H89" s="67"/>
      <c r="I89" s="126">
        <f t="shared" si="1"/>
        <v>0.8</v>
      </c>
      <c r="J89" s="30">
        <f t="shared" si="3"/>
        <v>0</v>
      </c>
      <c r="L89" s="1"/>
      <c r="M89" s="1"/>
    </row>
    <row r="90" spans="1:13" ht="15" customHeight="1">
      <c r="A90" s="67"/>
      <c r="B90" s="18"/>
      <c r="C90" s="113" t="s">
        <v>42</v>
      </c>
      <c r="D90" s="113">
        <v>70</v>
      </c>
      <c r="E90" s="113">
        <v>60</v>
      </c>
      <c r="F90" s="113">
        <v>60</v>
      </c>
      <c r="G90" s="32"/>
      <c r="H90" s="67"/>
      <c r="I90" s="126">
        <f t="shared" si="1"/>
        <v>0.252</v>
      </c>
      <c r="J90" s="30">
        <f t="shared" si="3"/>
        <v>0</v>
      </c>
      <c r="L90" s="1"/>
      <c r="M90" s="1"/>
    </row>
    <row r="91" spans="1:13" ht="15" customHeight="1" thickBot="1">
      <c r="A91" s="67"/>
      <c r="B91" s="18"/>
      <c r="C91" s="113" t="s">
        <v>76</v>
      </c>
      <c r="D91" s="114">
        <v>170</v>
      </c>
      <c r="E91" s="114">
        <v>60</v>
      </c>
      <c r="F91" s="114">
        <v>25</v>
      </c>
      <c r="G91" s="32"/>
      <c r="H91" s="67"/>
      <c r="I91" s="126">
        <f t="shared" si="1"/>
        <v>0.255</v>
      </c>
      <c r="J91" s="30">
        <f t="shared" si="3"/>
        <v>0</v>
      </c>
      <c r="L91" s="1"/>
      <c r="M91" s="1"/>
    </row>
    <row r="92" spans="1:13" ht="15" customHeight="1" thickBot="1">
      <c r="A92" s="67"/>
      <c r="B92" s="88" t="s">
        <v>104</v>
      </c>
      <c r="C92" s="115" t="s">
        <v>2</v>
      </c>
      <c r="D92" s="110">
        <v>90</v>
      </c>
      <c r="E92" s="110">
        <v>70</v>
      </c>
      <c r="F92" s="110">
        <v>100</v>
      </c>
      <c r="G92" s="32"/>
      <c r="H92" s="67"/>
      <c r="I92" s="126">
        <f t="shared" si="1"/>
        <v>0.63</v>
      </c>
      <c r="J92" s="30">
        <f>SUM(G92*I92)</f>
        <v>0</v>
      </c>
      <c r="L92" s="1"/>
      <c r="M92" s="1"/>
    </row>
    <row r="93" spans="1:13" ht="15" customHeight="1">
      <c r="A93" s="67"/>
      <c r="B93" s="13"/>
      <c r="C93" s="110" t="s">
        <v>125</v>
      </c>
      <c r="D93" s="110">
        <v>200</v>
      </c>
      <c r="E93" s="110">
        <v>100</v>
      </c>
      <c r="F93" s="110">
        <v>100</v>
      </c>
      <c r="G93" s="32"/>
      <c r="H93" s="67"/>
      <c r="I93" s="126">
        <f t="shared" si="1"/>
        <v>2</v>
      </c>
      <c r="J93" s="30">
        <f>SUM(G93*I93)</f>
        <v>0</v>
      </c>
      <c r="L93" s="1"/>
      <c r="M93" s="1"/>
    </row>
    <row r="94" spans="1:13" ht="15" customHeight="1">
      <c r="A94" s="67"/>
      <c r="B94" s="13"/>
      <c r="C94" s="110" t="s">
        <v>107</v>
      </c>
      <c r="D94" s="110">
        <v>90</v>
      </c>
      <c r="E94" s="110">
        <v>90</v>
      </c>
      <c r="F94" s="110">
        <v>100</v>
      </c>
      <c r="G94" s="32"/>
      <c r="H94" s="67"/>
      <c r="I94" s="126">
        <f aca="true" t="shared" si="4" ref="I94:I106">SUM(D94*E94*F94)/1000000</f>
        <v>0.81</v>
      </c>
      <c r="J94" s="30">
        <f>SUM(G94*I94)</f>
        <v>0</v>
      </c>
      <c r="L94" s="1"/>
      <c r="M94" s="1"/>
    </row>
    <row r="95" spans="1:13" ht="15" customHeight="1">
      <c r="A95" s="67"/>
      <c r="B95" s="13"/>
      <c r="C95" s="110" t="s">
        <v>110</v>
      </c>
      <c r="D95" s="110">
        <v>60</v>
      </c>
      <c r="E95" s="110">
        <v>20</v>
      </c>
      <c r="F95" s="110">
        <v>20</v>
      </c>
      <c r="G95" s="32"/>
      <c r="H95" s="67"/>
      <c r="I95" s="126">
        <f t="shared" si="4"/>
        <v>0.024</v>
      </c>
      <c r="J95" s="30">
        <f>SUM(G95*I95)</f>
        <v>0</v>
      </c>
      <c r="L95" s="1"/>
      <c r="M95" s="1"/>
    </row>
    <row r="96" spans="1:13" ht="15" customHeight="1">
      <c r="A96" s="67"/>
      <c r="B96" s="13"/>
      <c r="C96" s="110" t="s">
        <v>106</v>
      </c>
      <c r="D96" s="110">
        <v>100</v>
      </c>
      <c r="E96" s="110">
        <v>100</v>
      </c>
      <c r="F96" s="110">
        <v>100</v>
      </c>
      <c r="G96" s="32"/>
      <c r="H96" s="67"/>
      <c r="I96" s="126">
        <f t="shared" si="4"/>
        <v>1</v>
      </c>
      <c r="J96" s="30">
        <f>SUM(G96*I96)</f>
        <v>0</v>
      </c>
      <c r="L96" s="1"/>
      <c r="M96" s="1"/>
    </row>
    <row r="97" spans="1:13" ht="15" customHeight="1">
      <c r="A97" s="67"/>
      <c r="B97" s="13"/>
      <c r="C97" s="116" t="s">
        <v>111</v>
      </c>
      <c r="D97" s="116">
        <v>50</v>
      </c>
      <c r="E97" s="116">
        <v>20</v>
      </c>
      <c r="F97" s="116">
        <v>20</v>
      </c>
      <c r="G97" s="32"/>
      <c r="H97" s="67"/>
      <c r="I97" s="126">
        <f t="shared" si="4"/>
        <v>0.02</v>
      </c>
      <c r="J97" s="30">
        <f>SUM(G97*I97)</f>
        <v>0</v>
      </c>
      <c r="L97" s="1"/>
      <c r="M97" s="1"/>
    </row>
    <row r="98" spans="1:13" ht="15" customHeight="1">
      <c r="A98" s="67"/>
      <c r="B98" s="13"/>
      <c r="C98" s="116" t="s">
        <v>112</v>
      </c>
      <c r="D98" s="116">
        <v>130</v>
      </c>
      <c r="E98" s="116">
        <v>60</v>
      </c>
      <c r="F98" s="116">
        <v>90</v>
      </c>
      <c r="G98" s="32"/>
      <c r="H98" s="67"/>
      <c r="I98" s="126">
        <f t="shared" si="4"/>
        <v>0.702</v>
      </c>
      <c r="J98" s="30">
        <f>SUM(G98*I98)</f>
        <v>0</v>
      </c>
      <c r="L98" s="1"/>
      <c r="M98" s="1"/>
    </row>
    <row r="99" spans="1:13" ht="15" customHeight="1">
      <c r="A99" s="67"/>
      <c r="B99" s="13"/>
      <c r="C99" s="116" t="s">
        <v>126</v>
      </c>
      <c r="D99" s="116">
        <v>40</v>
      </c>
      <c r="E99" s="116">
        <v>40</v>
      </c>
      <c r="F99" s="116">
        <v>90</v>
      </c>
      <c r="G99" s="32"/>
      <c r="H99" s="67"/>
      <c r="I99" s="126">
        <f t="shared" si="4"/>
        <v>0.144</v>
      </c>
      <c r="J99" s="30">
        <f>SUM(G99*I99)</f>
        <v>0</v>
      </c>
      <c r="L99" s="1"/>
      <c r="M99" s="1"/>
    </row>
    <row r="100" spans="1:13" ht="15" customHeight="1">
      <c r="A100" s="67"/>
      <c r="B100" s="13"/>
      <c r="C100" s="116" t="s">
        <v>0</v>
      </c>
      <c r="D100" s="116">
        <v>60</v>
      </c>
      <c r="E100" s="116">
        <v>20</v>
      </c>
      <c r="F100" s="116">
        <v>150</v>
      </c>
      <c r="G100" s="32"/>
      <c r="H100" s="67"/>
      <c r="I100" s="126">
        <f t="shared" si="4"/>
        <v>0.18</v>
      </c>
      <c r="J100" s="30">
        <f>SUM(G100*I100)</f>
        <v>0</v>
      </c>
      <c r="L100" s="1"/>
      <c r="M100" s="1"/>
    </row>
    <row r="101" spans="1:13" ht="15" customHeight="1">
      <c r="A101" s="67"/>
      <c r="B101" s="13"/>
      <c r="C101" s="110" t="s">
        <v>1</v>
      </c>
      <c r="D101" s="116">
        <v>60</v>
      </c>
      <c r="E101" s="116">
        <v>20</v>
      </c>
      <c r="F101" s="116">
        <v>200</v>
      </c>
      <c r="G101" s="32"/>
      <c r="H101" s="67"/>
      <c r="I101" s="126">
        <f t="shared" si="4"/>
        <v>0.24</v>
      </c>
      <c r="J101" s="30">
        <f>SUM(G101*I101)</f>
        <v>0</v>
      </c>
      <c r="L101" s="1"/>
      <c r="M101" s="1"/>
    </row>
    <row r="102" spans="1:13" ht="24" customHeight="1">
      <c r="A102" s="67"/>
      <c r="B102" s="13"/>
      <c r="C102" s="110" t="s">
        <v>40</v>
      </c>
      <c r="D102" s="116">
        <v>200</v>
      </c>
      <c r="E102" s="116">
        <v>90</v>
      </c>
      <c r="F102" s="116">
        <v>80</v>
      </c>
      <c r="G102" s="32"/>
      <c r="H102" s="67"/>
      <c r="I102" s="126">
        <f t="shared" si="4"/>
        <v>1.44</v>
      </c>
      <c r="J102" s="30">
        <f>SUM(G102*I102)</f>
        <v>0</v>
      </c>
      <c r="L102" s="1"/>
      <c r="M102" s="1"/>
    </row>
    <row r="103" spans="1:13" ht="24" customHeight="1" thickBot="1">
      <c r="A103" s="67"/>
      <c r="B103" s="13"/>
      <c r="C103" s="110" t="s">
        <v>41</v>
      </c>
      <c r="D103" s="116">
        <v>120</v>
      </c>
      <c r="E103" s="116">
        <v>70</v>
      </c>
      <c r="F103" s="116">
        <v>70</v>
      </c>
      <c r="G103" s="32"/>
      <c r="H103" s="67"/>
      <c r="I103" s="126">
        <f t="shared" si="4"/>
        <v>0.588</v>
      </c>
      <c r="J103" s="30">
        <f>SUM(G103*I103)</f>
        <v>0</v>
      </c>
      <c r="L103" s="1"/>
      <c r="M103" s="1"/>
    </row>
    <row r="104" spans="1:13" ht="15" customHeight="1" thickBot="1">
      <c r="A104" s="67"/>
      <c r="B104" s="89" t="s">
        <v>49</v>
      </c>
      <c r="C104" s="117" t="s">
        <v>46</v>
      </c>
      <c r="D104" s="118">
        <v>45</v>
      </c>
      <c r="E104" s="118">
        <v>45</v>
      </c>
      <c r="F104" s="118">
        <v>45</v>
      </c>
      <c r="G104" s="32"/>
      <c r="H104" s="67"/>
      <c r="I104" s="126">
        <f t="shared" si="4"/>
        <v>0.091125</v>
      </c>
      <c r="J104" s="30">
        <f>SUM(G104*I104)</f>
        <v>0</v>
      </c>
      <c r="L104" s="1"/>
      <c r="M104" s="1"/>
    </row>
    <row r="105" spans="1:13" ht="15" customHeight="1">
      <c r="A105" s="67"/>
      <c r="B105" s="19"/>
      <c r="C105" s="117" t="s">
        <v>47</v>
      </c>
      <c r="D105" s="118">
        <v>65</v>
      </c>
      <c r="E105" s="118">
        <v>65</v>
      </c>
      <c r="F105" s="118">
        <v>65</v>
      </c>
      <c r="G105" s="32"/>
      <c r="H105" s="67"/>
      <c r="I105" s="126">
        <f t="shared" si="4"/>
        <v>0.274625</v>
      </c>
      <c r="J105" s="30">
        <f>SUM(G105*I105)</f>
        <v>0</v>
      </c>
      <c r="L105" s="1"/>
      <c r="M105" s="1"/>
    </row>
    <row r="106" spans="1:13" ht="15" customHeight="1" thickBot="1">
      <c r="A106" s="67"/>
      <c r="B106" s="19"/>
      <c r="C106" s="117" t="s">
        <v>48</v>
      </c>
      <c r="D106" s="118">
        <v>80</v>
      </c>
      <c r="E106" s="118">
        <v>80</v>
      </c>
      <c r="F106" s="118">
        <v>100</v>
      </c>
      <c r="G106" s="32"/>
      <c r="H106" s="67"/>
      <c r="I106" s="126">
        <f t="shared" si="4"/>
        <v>0.64</v>
      </c>
      <c r="J106" s="30">
        <f>SUM(G106*I106)</f>
        <v>0</v>
      </c>
      <c r="L106" s="1"/>
      <c r="M106" s="1"/>
    </row>
    <row r="107" spans="1:13" ht="15" customHeight="1" thickBot="1">
      <c r="A107" s="67"/>
      <c r="B107" s="47" t="s">
        <v>4</v>
      </c>
      <c r="C107" s="24"/>
      <c r="D107" s="25"/>
      <c r="E107" s="25"/>
      <c r="F107" s="25"/>
      <c r="G107" s="26"/>
      <c r="H107" s="67"/>
      <c r="I107" s="127"/>
      <c r="J107" s="27">
        <f>SUM(J28:J106)</f>
        <v>0</v>
      </c>
      <c r="L107" s="1"/>
      <c r="M107" s="1"/>
    </row>
    <row r="108" spans="1:13" ht="15" customHeight="1">
      <c r="A108" s="72"/>
      <c r="B108" s="20"/>
      <c r="C108" s="20"/>
      <c r="D108" s="20"/>
      <c r="E108" s="20"/>
      <c r="F108" s="20"/>
      <c r="G108" s="6"/>
      <c r="H108" s="6"/>
      <c r="I108" s="6"/>
      <c r="J108" s="6"/>
      <c r="K108" s="72"/>
      <c r="L108" s="128"/>
      <c r="M108" s="6"/>
    </row>
    <row r="109" spans="1:13" ht="39.75" customHeight="1">
      <c r="A109" s="67"/>
      <c r="B109" s="90" t="s">
        <v>122</v>
      </c>
      <c r="C109" s="149" t="s">
        <v>25</v>
      </c>
      <c r="D109" s="149"/>
      <c r="E109" s="149"/>
      <c r="F109" s="149"/>
      <c r="G109" s="149"/>
      <c r="H109" s="149"/>
      <c r="I109" s="149"/>
      <c r="J109" s="149"/>
      <c r="K109" s="67"/>
      <c r="L109" s="129"/>
      <c r="M109" s="1"/>
    </row>
    <row r="110" spans="1:13" ht="30.75" customHeight="1">
      <c r="A110" s="67"/>
      <c r="B110" s="94"/>
      <c r="C110" s="93" t="s">
        <v>124</v>
      </c>
      <c r="D110" s="93" t="s">
        <v>51</v>
      </c>
      <c r="E110" s="93" t="s">
        <v>39</v>
      </c>
      <c r="F110" s="93" t="s">
        <v>52</v>
      </c>
      <c r="G110" s="97" t="s">
        <v>78</v>
      </c>
      <c r="H110" s="67"/>
      <c r="I110" s="130" t="s">
        <v>44</v>
      </c>
      <c r="J110" s="33"/>
      <c r="L110" s="1"/>
      <c r="M110" s="1"/>
    </row>
    <row r="111" spans="1:13" ht="12.75">
      <c r="A111" s="67"/>
      <c r="B111" s="94"/>
      <c r="C111" s="39"/>
      <c r="D111" s="40"/>
      <c r="E111" s="40"/>
      <c r="F111" s="40"/>
      <c r="G111" s="37"/>
      <c r="H111" s="67"/>
      <c r="I111" s="131">
        <f>SUM(D111*E111*F111/1000000)*(1.1)</f>
        <v>0</v>
      </c>
      <c r="J111" s="30">
        <f aca="true" t="shared" si="5" ref="J111:J137">SUM(G111*I111)</f>
        <v>0</v>
      </c>
      <c r="L111" s="1"/>
      <c r="M111" s="1"/>
    </row>
    <row r="112" spans="1:13" ht="12.75">
      <c r="A112" s="67"/>
      <c r="B112" s="94"/>
      <c r="C112" s="39" t="s">
        <v>60</v>
      </c>
      <c r="D112" s="40">
        <v>60</v>
      </c>
      <c r="E112" s="40">
        <v>60</v>
      </c>
      <c r="F112" s="40">
        <v>60</v>
      </c>
      <c r="G112" s="37"/>
      <c r="H112" s="67"/>
      <c r="I112" s="131">
        <f aca="true" t="shared" si="6" ref="I112:I137">SUM(D112*E112*F112/1000000)*(1.1)</f>
        <v>0.2376</v>
      </c>
      <c r="J112" s="30">
        <f t="shared" si="5"/>
        <v>0</v>
      </c>
      <c r="L112" s="1"/>
      <c r="M112" s="1"/>
    </row>
    <row r="113" spans="1:13" ht="15" customHeight="1">
      <c r="A113" s="67"/>
      <c r="B113" s="94"/>
      <c r="C113" s="28" t="s">
        <v>116</v>
      </c>
      <c r="D113" s="40">
        <v>120</v>
      </c>
      <c r="E113" s="40">
        <v>60</v>
      </c>
      <c r="F113" s="40">
        <v>60</v>
      </c>
      <c r="G113" s="37"/>
      <c r="H113" s="67"/>
      <c r="I113" s="131">
        <f t="shared" si="6"/>
        <v>0.4752</v>
      </c>
      <c r="J113" s="30">
        <f t="shared" si="5"/>
        <v>0</v>
      </c>
      <c r="L113" s="1"/>
      <c r="M113" s="1"/>
    </row>
    <row r="114" spans="1:13" ht="15" customHeight="1">
      <c r="A114" s="67"/>
      <c r="B114" s="94"/>
      <c r="C114" s="28" t="s">
        <v>61</v>
      </c>
      <c r="D114" s="40">
        <v>80</v>
      </c>
      <c r="E114" s="40">
        <v>80</v>
      </c>
      <c r="F114" s="40">
        <v>60</v>
      </c>
      <c r="G114" s="37"/>
      <c r="H114" s="67"/>
      <c r="I114" s="131">
        <f t="shared" si="6"/>
        <v>0.42240000000000005</v>
      </c>
      <c r="J114" s="30">
        <f t="shared" si="5"/>
        <v>0</v>
      </c>
      <c r="L114" s="1"/>
      <c r="M114" s="1"/>
    </row>
    <row r="115" spans="1:13" ht="15" customHeight="1">
      <c r="A115" s="67"/>
      <c r="B115" s="94"/>
      <c r="C115" s="28" t="s">
        <v>62</v>
      </c>
      <c r="D115" s="40">
        <v>80</v>
      </c>
      <c r="E115" s="40">
        <v>30</v>
      </c>
      <c r="F115" s="40">
        <v>15</v>
      </c>
      <c r="G115" s="37"/>
      <c r="H115" s="67"/>
      <c r="I115" s="131">
        <f t="shared" si="6"/>
        <v>0.0396</v>
      </c>
      <c r="J115" s="30">
        <f t="shared" si="5"/>
        <v>0</v>
      </c>
      <c r="L115" s="1"/>
      <c r="M115" s="1"/>
    </row>
    <row r="116" spans="1:13" ht="15" customHeight="1">
      <c r="A116" s="67"/>
      <c r="B116" s="94"/>
      <c r="C116" s="28" t="s">
        <v>63</v>
      </c>
      <c r="D116" s="40">
        <v>25</v>
      </c>
      <c r="E116" s="40">
        <v>25</v>
      </c>
      <c r="F116" s="40">
        <v>45</v>
      </c>
      <c r="G116" s="37"/>
      <c r="H116" s="67"/>
      <c r="I116" s="131">
        <f t="shared" si="6"/>
        <v>0.030937500000000003</v>
      </c>
      <c r="J116" s="30">
        <f t="shared" si="5"/>
        <v>0</v>
      </c>
      <c r="L116" s="1"/>
      <c r="M116" s="1"/>
    </row>
    <row r="117" spans="1:13" ht="15" customHeight="1">
      <c r="A117" s="67"/>
      <c r="B117" s="94"/>
      <c r="C117" s="28" t="s">
        <v>64</v>
      </c>
      <c r="D117" s="40">
        <v>40</v>
      </c>
      <c r="E117" s="40">
        <v>30</v>
      </c>
      <c r="F117" s="40">
        <v>40</v>
      </c>
      <c r="G117" s="37"/>
      <c r="H117" s="67"/>
      <c r="I117" s="131">
        <f t="shared" si="6"/>
        <v>0.05280000000000001</v>
      </c>
      <c r="J117" s="30">
        <f t="shared" si="5"/>
        <v>0</v>
      </c>
      <c r="L117" s="1"/>
      <c r="M117" s="1"/>
    </row>
    <row r="118" spans="1:13" ht="15" customHeight="1">
      <c r="A118" s="67"/>
      <c r="B118" s="94"/>
      <c r="C118" s="28" t="s">
        <v>113</v>
      </c>
      <c r="D118" s="40">
        <v>200</v>
      </c>
      <c r="E118" s="40">
        <v>45</v>
      </c>
      <c r="F118" s="40">
        <v>60</v>
      </c>
      <c r="G118" s="37"/>
      <c r="H118" s="67"/>
      <c r="I118" s="131">
        <f t="shared" si="6"/>
        <v>0.5940000000000001</v>
      </c>
      <c r="J118" s="30">
        <f t="shared" si="5"/>
        <v>0</v>
      </c>
      <c r="L118" s="1"/>
      <c r="M118" s="1"/>
    </row>
    <row r="119" spans="1:13" ht="15" customHeight="1">
      <c r="A119" s="67"/>
      <c r="B119" s="94"/>
      <c r="C119" s="28" t="s">
        <v>114</v>
      </c>
      <c r="D119" s="40">
        <v>130</v>
      </c>
      <c r="E119" s="40">
        <v>60</v>
      </c>
      <c r="F119" s="40">
        <v>60</v>
      </c>
      <c r="G119" s="37"/>
      <c r="H119" s="67"/>
      <c r="I119" s="131">
        <f t="shared" si="6"/>
        <v>0.5148</v>
      </c>
      <c r="J119" s="30">
        <f t="shared" si="5"/>
        <v>0</v>
      </c>
      <c r="L119" s="1"/>
      <c r="M119" s="1"/>
    </row>
    <row r="120" spans="1:13" ht="15" customHeight="1">
      <c r="A120" s="67"/>
      <c r="B120" s="94"/>
      <c r="C120" s="28" t="s">
        <v>115</v>
      </c>
      <c r="D120" s="40">
        <v>60</v>
      </c>
      <c r="E120" s="40">
        <v>60</v>
      </c>
      <c r="F120" s="40">
        <v>75</v>
      </c>
      <c r="G120" s="37"/>
      <c r="H120" s="67"/>
      <c r="I120" s="131">
        <f t="shared" si="6"/>
        <v>0.29700000000000004</v>
      </c>
      <c r="J120" s="30">
        <f t="shared" si="5"/>
        <v>0</v>
      </c>
      <c r="L120" s="1"/>
      <c r="M120" s="1"/>
    </row>
    <row r="121" spans="1:13" ht="15" customHeight="1">
      <c r="A121" s="67"/>
      <c r="B121" s="94"/>
      <c r="C121" s="28" t="s">
        <v>117</v>
      </c>
      <c r="D121" s="40">
        <v>200</v>
      </c>
      <c r="E121" s="40">
        <v>60</v>
      </c>
      <c r="F121" s="40">
        <v>60</v>
      </c>
      <c r="G121" s="37"/>
      <c r="H121" s="67"/>
      <c r="I121" s="131">
        <f t="shared" si="6"/>
        <v>0.792</v>
      </c>
      <c r="J121" s="30">
        <f t="shared" si="5"/>
        <v>0</v>
      </c>
      <c r="L121" s="1"/>
      <c r="M121" s="1"/>
    </row>
    <row r="122" spans="1:13" ht="15" customHeight="1">
      <c r="A122" s="67"/>
      <c r="B122" s="94"/>
      <c r="C122" s="28" t="s">
        <v>34</v>
      </c>
      <c r="D122" s="40">
        <v>60</v>
      </c>
      <c r="E122" s="40">
        <v>60</v>
      </c>
      <c r="F122" s="40">
        <v>60</v>
      </c>
      <c r="G122" s="37"/>
      <c r="H122" s="67"/>
      <c r="I122" s="131">
        <f t="shared" si="6"/>
        <v>0.2376</v>
      </c>
      <c r="J122" s="30">
        <f t="shared" si="5"/>
        <v>0</v>
      </c>
      <c r="L122" s="1"/>
      <c r="M122" s="1"/>
    </row>
    <row r="123" spans="1:13" ht="15" customHeight="1">
      <c r="A123" s="67"/>
      <c r="B123" s="94"/>
      <c r="C123" s="28" t="s">
        <v>36</v>
      </c>
      <c r="D123" s="40">
        <v>165</v>
      </c>
      <c r="E123" s="40">
        <v>4</v>
      </c>
      <c r="F123" s="40">
        <v>120</v>
      </c>
      <c r="G123" s="37"/>
      <c r="H123" s="67"/>
      <c r="I123" s="131">
        <f t="shared" si="6"/>
        <v>0.08712000000000002</v>
      </c>
      <c r="J123" s="30">
        <f t="shared" si="5"/>
        <v>0</v>
      </c>
      <c r="L123" s="1"/>
      <c r="M123" s="1"/>
    </row>
    <row r="124" spans="1:13" ht="15" customHeight="1">
      <c r="A124" s="67"/>
      <c r="B124" s="94"/>
      <c r="C124" s="28" t="s">
        <v>35</v>
      </c>
      <c r="D124" s="40">
        <v>40</v>
      </c>
      <c r="E124" s="40">
        <v>4</v>
      </c>
      <c r="F124" s="40">
        <v>60</v>
      </c>
      <c r="G124" s="37"/>
      <c r="H124" s="67"/>
      <c r="I124" s="131">
        <f t="shared" si="6"/>
        <v>0.01056</v>
      </c>
      <c r="J124" s="30">
        <f t="shared" si="5"/>
        <v>0</v>
      </c>
      <c r="L124" s="1"/>
      <c r="M124" s="1"/>
    </row>
    <row r="125" spans="1:13" ht="15" customHeight="1">
      <c r="A125" s="67"/>
      <c r="B125" s="94"/>
      <c r="C125" s="28" t="s">
        <v>23</v>
      </c>
      <c r="D125" s="40"/>
      <c r="E125" s="40"/>
      <c r="F125" s="40"/>
      <c r="G125" s="37"/>
      <c r="H125" s="67"/>
      <c r="I125" s="131">
        <f t="shared" si="6"/>
        <v>0</v>
      </c>
      <c r="J125" s="30">
        <f t="shared" si="5"/>
        <v>0</v>
      </c>
      <c r="L125" s="1"/>
      <c r="M125" s="1"/>
    </row>
    <row r="126" spans="1:13" ht="15" customHeight="1">
      <c r="A126" s="67"/>
      <c r="B126" s="94"/>
      <c r="C126" s="28"/>
      <c r="D126" s="40"/>
      <c r="E126" s="40"/>
      <c r="F126" s="40"/>
      <c r="G126" s="37"/>
      <c r="H126" s="67"/>
      <c r="I126" s="131">
        <f t="shared" si="6"/>
        <v>0</v>
      </c>
      <c r="J126" s="30">
        <f t="shared" si="5"/>
        <v>0</v>
      </c>
      <c r="L126" s="1"/>
      <c r="M126" s="1"/>
    </row>
    <row r="127" spans="1:13" ht="15" customHeight="1">
      <c r="A127" s="67"/>
      <c r="B127" s="94"/>
      <c r="C127" s="28"/>
      <c r="D127" s="40"/>
      <c r="E127" s="40"/>
      <c r="F127" s="40"/>
      <c r="G127" s="37"/>
      <c r="H127" s="67"/>
      <c r="I127" s="131">
        <f t="shared" si="6"/>
        <v>0</v>
      </c>
      <c r="J127" s="30">
        <f t="shared" si="5"/>
        <v>0</v>
      </c>
      <c r="L127" s="1"/>
      <c r="M127" s="1"/>
    </row>
    <row r="128" spans="1:13" ht="15" customHeight="1">
      <c r="A128" s="67"/>
      <c r="B128" s="94"/>
      <c r="C128" s="28"/>
      <c r="D128" s="40"/>
      <c r="E128" s="40"/>
      <c r="F128" s="40"/>
      <c r="G128" s="37"/>
      <c r="H128" s="67"/>
      <c r="I128" s="131">
        <f t="shared" si="6"/>
        <v>0</v>
      </c>
      <c r="J128" s="30">
        <f t="shared" si="5"/>
        <v>0</v>
      </c>
      <c r="L128" s="1"/>
      <c r="M128" s="1"/>
    </row>
    <row r="129" spans="1:13" ht="15" customHeight="1">
      <c r="A129" s="67"/>
      <c r="B129" s="94"/>
      <c r="C129" s="28"/>
      <c r="D129" s="40"/>
      <c r="E129" s="40"/>
      <c r="F129" s="40"/>
      <c r="G129" s="37"/>
      <c r="H129" s="67"/>
      <c r="I129" s="131">
        <f t="shared" si="6"/>
        <v>0</v>
      </c>
      <c r="J129" s="30">
        <f t="shared" si="5"/>
        <v>0</v>
      </c>
      <c r="L129" s="1"/>
      <c r="M129" s="1"/>
    </row>
    <row r="130" spans="1:13" ht="15" customHeight="1">
      <c r="A130" s="67"/>
      <c r="B130" s="94"/>
      <c r="C130" s="29"/>
      <c r="D130" s="40"/>
      <c r="E130" s="40"/>
      <c r="F130" s="40"/>
      <c r="G130" s="37"/>
      <c r="H130" s="67"/>
      <c r="I130" s="131">
        <f t="shared" si="6"/>
        <v>0</v>
      </c>
      <c r="J130" s="30">
        <f t="shared" si="5"/>
        <v>0</v>
      </c>
      <c r="L130" s="1"/>
      <c r="M130" s="1"/>
    </row>
    <row r="131" spans="1:13" ht="15" customHeight="1">
      <c r="A131" s="67"/>
      <c r="B131" s="94"/>
      <c r="C131" s="29"/>
      <c r="D131" s="40"/>
      <c r="E131" s="40"/>
      <c r="F131" s="40"/>
      <c r="G131" s="37"/>
      <c r="H131" s="67"/>
      <c r="I131" s="131">
        <f t="shared" si="6"/>
        <v>0</v>
      </c>
      <c r="J131" s="30">
        <f t="shared" si="5"/>
        <v>0</v>
      </c>
      <c r="L131" s="1"/>
      <c r="M131" s="1"/>
    </row>
    <row r="132" spans="1:13" ht="15" customHeight="1">
      <c r="A132" s="67"/>
      <c r="B132" s="94"/>
      <c r="C132" s="29"/>
      <c r="D132" s="40"/>
      <c r="E132" s="40"/>
      <c r="F132" s="40"/>
      <c r="G132" s="37"/>
      <c r="H132" s="67"/>
      <c r="I132" s="131">
        <f t="shared" si="6"/>
        <v>0</v>
      </c>
      <c r="J132" s="30">
        <f t="shared" si="5"/>
        <v>0</v>
      </c>
      <c r="L132" s="1"/>
      <c r="M132" s="1"/>
    </row>
    <row r="133" spans="1:13" ht="15" customHeight="1">
      <c r="A133" s="67"/>
      <c r="B133" s="94"/>
      <c r="C133" s="29"/>
      <c r="D133" s="40"/>
      <c r="E133" s="40"/>
      <c r="F133" s="40"/>
      <c r="G133" s="37"/>
      <c r="H133" s="67"/>
      <c r="I133" s="131">
        <f t="shared" si="6"/>
        <v>0</v>
      </c>
      <c r="J133" s="30">
        <f t="shared" si="5"/>
        <v>0</v>
      </c>
      <c r="L133" s="1"/>
      <c r="M133" s="1"/>
    </row>
    <row r="134" spans="1:13" ht="15" customHeight="1">
      <c r="A134" s="67"/>
      <c r="B134" s="94"/>
      <c r="C134" s="29"/>
      <c r="D134" s="40"/>
      <c r="E134" s="40"/>
      <c r="F134" s="40"/>
      <c r="G134" s="37"/>
      <c r="H134" s="67"/>
      <c r="I134" s="131">
        <f t="shared" si="6"/>
        <v>0</v>
      </c>
      <c r="J134" s="30">
        <f t="shared" si="5"/>
        <v>0</v>
      </c>
      <c r="L134" s="1"/>
      <c r="M134" s="1"/>
    </row>
    <row r="135" spans="1:13" ht="15" customHeight="1">
      <c r="A135" s="67"/>
      <c r="B135" s="95"/>
      <c r="C135" s="29"/>
      <c r="D135" s="40"/>
      <c r="E135" s="40"/>
      <c r="F135" s="40"/>
      <c r="G135" s="37"/>
      <c r="H135" s="67"/>
      <c r="I135" s="131">
        <f t="shared" si="6"/>
        <v>0</v>
      </c>
      <c r="J135" s="30">
        <f t="shared" si="5"/>
        <v>0</v>
      </c>
      <c r="L135" s="1"/>
      <c r="M135" s="1"/>
    </row>
    <row r="136" spans="1:13" ht="15" customHeight="1">
      <c r="A136" s="67"/>
      <c r="B136" s="96"/>
      <c r="C136" s="29"/>
      <c r="D136" s="40"/>
      <c r="E136" s="40"/>
      <c r="F136" s="40"/>
      <c r="G136" s="37"/>
      <c r="H136" s="67"/>
      <c r="I136" s="131">
        <f t="shared" si="6"/>
        <v>0</v>
      </c>
      <c r="J136" s="30">
        <f t="shared" si="5"/>
        <v>0</v>
      </c>
      <c r="L136" s="1"/>
      <c r="M136" s="1"/>
    </row>
    <row r="137" spans="1:13" ht="15" customHeight="1">
      <c r="A137" s="67"/>
      <c r="B137" s="96"/>
      <c r="C137" s="38"/>
      <c r="D137" s="40"/>
      <c r="E137" s="40"/>
      <c r="F137" s="40"/>
      <c r="G137" s="37"/>
      <c r="H137" s="67"/>
      <c r="I137" s="131">
        <f t="shared" si="6"/>
        <v>0</v>
      </c>
      <c r="J137" s="30">
        <f t="shared" si="5"/>
        <v>0</v>
      </c>
      <c r="L137" s="1"/>
      <c r="M137" s="1"/>
    </row>
    <row r="138" spans="1:13" ht="15" customHeight="1" thickBot="1">
      <c r="A138" s="67"/>
      <c r="B138" s="8"/>
      <c r="C138" s="9"/>
      <c r="D138" s="7"/>
      <c r="E138" s="7"/>
      <c r="F138" s="7"/>
      <c r="G138" s="7"/>
      <c r="H138" s="67"/>
      <c r="I138" s="10"/>
      <c r="J138" s="7"/>
      <c r="L138" s="1"/>
      <c r="M138" s="1"/>
    </row>
    <row r="139" spans="1:13" ht="15" customHeight="1" thickBot="1">
      <c r="A139" s="67"/>
      <c r="B139" s="46" t="s">
        <v>65</v>
      </c>
      <c r="C139" s="15"/>
      <c r="D139" s="15"/>
      <c r="E139" s="15"/>
      <c r="F139" s="15"/>
      <c r="G139" s="34">
        <f>SUM(G111:G137)</f>
        <v>0</v>
      </c>
      <c r="H139" s="67"/>
      <c r="I139" s="16"/>
      <c r="J139" s="35">
        <f>SUM(J111:J137)</f>
        <v>0</v>
      </c>
      <c r="L139" s="1"/>
      <c r="M139" s="1"/>
    </row>
    <row r="140" spans="1:13" ht="15" customHeight="1" thickBot="1">
      <c r="A140" s="67"/>
      <c r="B140" s="21" t="s">
        <v>123</v>
      </c>
      <c r="C140" s="22"/>
      <c r="D140" s="22"/>
      <c r="E140" s="22"/>
      <c r="F140" s="22"/>
      <c r="G140" s="36">
        <f>SUM(G139+G107)</f>
        <v>0</v>
      </c>
      <c r="H140" s="67"/>
      <c r="I140" s="23"/>
      <c r="J140" s="36">
        <f>SUM(J139+J107)</f>
        <v>0</v>
      </c>
      <c r="L140" s="1"/>
      <c r="M140" s="1"/>
    </row>
    <row r="141" spans="1:13" ht="8.25" customHeight="1" thickBot="1">
      <c r="A141" s="67"/>
      <c r="B141" s="68"/>
      <c r="C141" s="69"/>
      <c r="D141" s="70"/>
      <c r="E141" s="70"/>
      <c r="F141" s="70"/>
      <c r="G141" s="70"/>
      <c r="H141" s="70"/>
      <c r="I141" s="70"/>
      <c r="J141" s="70"/>
      <c r="K141" s="67"/>
      <c r="L141" s="92"/>
      <c r="M141" s="70"/>
    </row>
    <row r="142" spans="1:13" ht="42" customHeight="1" thickBot="1">
      <c r="A142" s="67"/>
      <c r="B142" s="139" t="s">
        <v>24</v>
      </c>
      <c r="C142" s="140"/>
      <c r="D142" s="140"/>
      <c r="E142" s="140"/>
      <c r="F142" s="140"/>
      <c r="G142" s="140"/>
      <c r="H142" s="141"/>
      <c r="I142" s="141"/>
      <c r="J142" s="141"/>
      <c r="K142" s="142"/>
      <c r="L142" s="142"/>
      <c r="M142" s="143"/>
    </row>
    <row r="143" spans="1:13" ht="6.75" customHeight="1">
      <c r="A143" s="67"/>
      <c r="B143" s="68"/>
      <c r="C143" s="69"/>
      <c r="D143" s="70"/>
      <c r="E143" s="70"/>
      <c r="F143" s="70"/>
      <c r="G143" s="70"/>
      <c r="H143" s="70"/>
      <c r="I143" s="70"/>
      <c r="J143" s="70"/>
      <c r="K143" s="67"/>
      <c r="L143" s="92"/>
      <c r="M143" s="70"/>
    </row>
    <row r="144" ht="15" customHeight="1" thickBot="1"/>
    <row r="145" spans="2:3" ht="15" customHeight="1">
      <c r="B145" s="91" t="s">
        <v>5</v>
      </c>
      <c r="C145" s="91" t="s">
        <v>6</v>
      </c>
    </row>
    <row r="146" spans="2:3" ht="15" customHeight="1" thickBot="1">
      <c r="B146" s="41">
        <f>J140</f>
        <v>0</v>
      </c>
      <c r="C146" s="42">
        <v>0</v>
      </c>
    </row>
  </sheetData>
  <mergeCells count="12">
    <mergeCell ref="B4:J4"/>
    <mergeCell ref="B8:J10"/>
    <mergeCell ref="B13:J13"/>
    <mergeCell ref="B14:J14"/>
    <mergeCell ref="B142:M142"/>
    <mergeCell ref="D16:E16"/>
    <mergeCell ref="F16:I16"/>
    <mergeCell ref="C109:J109"/>
    <mergeCell ref="B19:J19"/>
    <mergeCell ref="D18:E18"/>
    <mergeCell ref="I26:J26"/>
    <mergeCell ref="F18:I18"/>
  </mergeCells>
  <hyperlinks>
    <hyperlink ref="B13:G13" location="'Capacity &amp; Inventory'!B97" display="OTHER GOODS:  If you do not find your item on the standard or if your item is larger than the dimensions stated on the standard list please add in at the bottom under &quot;Other Goods&quot;.  This is provided for you so that we are both in agreement to the type an"/>
    <hyperlink ref="B13:J13" location="B133" display="NON STANDARD SIZE ITEMS:  If you do not find your item on the standard or if your item is larger than the dimensions stated on the standard list please add in at the bottom under &quot;Other Goods&quot;.  This is provided for you so that we are both in agreement to"/>
  </hyperlinks>
  <printOptions horizontalCentered="1" verticalCentered="1"/>
  <pageMargins left="0" right="0" top="0" bottom="0" header="0.5118110236220472" footer="0.5118110236220472"/>
  <pageSetup fitToHeight="2" fitToWidth="1" orientation="portrait" paperSize="9" scale="7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Shore</dc:creator>
  <cp:keywords/>
  <dc:description/>
  <cp:lastModifiedBy>Alyson Hartley</cp:lastModifiedBy>
  <cp:lastPrinted>2006-05-03T13:14:00Z</cp:lastPrinted>
  <dcterms:created xsi:type="dcterms:W3CDTF">2005-06-24T15:01:17Z</dcterms:created>
  <dcterms:modified xsi:type="dcterms:W3CDTF">2007-11-06T15:57:04Z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9994851</vt:i4>
  </property>
  <property fmtid="{D5CDD505-2E9C-101B-9397-08002B2CF9AE}" pid="3" name="_EmailSubject">
    <vt:lpwstr>Msg to "Alison35" from Pandora29</vt:lpwstr>
  </property>
  <property fmtid="{D5CDD505-2E9C-101B-9397-08002B2CF9AE}" pid="4" name="_AuthorEmail">
    <vt:lpwstr>alison.shore@britserv.com</vt:lpwstr>
  </property>
  <property fmtid="{D5CDD505-2E9C-101B-9397-08002B2CF9AE}" pid="5" name="_AuthorEmailDisplayName">
    <vt:lpwstr>BritServ Ltd</vt:lpwstr>
  </property>
  <property fmtid="{D5CDD505-2E9C-101B-9397-08002B2CF9AE}" pid="6" name="_ReviewingToolsShownOnce">
    <vt:lpwstr/>
  </property>
</Properties>
</file>